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5-2026г\Итоговый мониторинг 25-26 г\"/>
    </mc:Choice>
  </mc:AlternateContent>
  <bookViews>
    <workbookView xWindow="0" yWindow="0" windowWidth="28800" windowHeight="11730" tabRatio="853" activeTab="5"/>
  </bookViews>
  <sheets>
    <sheet name="Младшая гр №1" sheetId="10" r:id="rId1"/>
    <sheet name="средняя группа №2" sheetId="11" r:id="rId2"/>
    <sheet name="ортаңғы топ №3" sheetId="19" r:id="rId3"/>
    <sheet name="старшая группа №5" sheetId="12" r:id="rId4"/>
    <sheet name="предшкольная группа" sheetId="13" r:id="rId5"/>
    <sheet name="Свод методиста ДО" sheetId="16" r:id="rId6"/>
    <sheet name="Лист1" sheetId="20" r:id="rId7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W10" i="13" l="1"/>
  <c r="AV10" i="13"/>
  <c r="AU10" i="13"/>
  <c r="AW9" i="13"/>
  <c r="AV9" i="13"/>
  <c r="AU9" i="13"/>
  <c r="AT9" i="12"/>
  <c r="AS9" i="12"/>
  <c r="AR9" i="12"/>
  <c r="AN10" i="19"/>
  <c r="AM10" i="19"/>
  <c r="AL10" i="19"/>
  <c r="AT9" i="11"/>
  <c r="AS9" i="11"/>
  <c r="AR9" i="11"/>
  <c r="AQ9" i="10"/>
  <c r="AP9" i="10"/>
  <c r="AO9" i="10"/>
  <c r="AK17" i="19" l="1"/>
  <c r="AJ17" i="19"/>
  <c r="AI17" i="19"/>
  <c r="AH17" i="19"/>
  <c r="AG17" i="19"/>
  <c r="AF17" i="19"/>
  <c r="AE17" i="19"/>
  <c r="AD17" i="19"/>
  <c r="AC17" i="19"/>
  <c r="AB17" i="19"/>
  <c r="AA17" i="19"/>
  <c r="Z17" i="19"/>
  <c r="Y17" i="19"/>
  <c r="X17" i="19"/>
  <c r="W17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K18" i="19" s="1"/>
  <c r="J17" i="19"/>
  <c r="I17" i="19"/>
  <c r="H17" i="19"/>
  <c r="G17" i="19"/>
  <c r="F17" i="19"/>
  <c r="E17" i="19"/>
  <c r="D17" i="19"/>
  <c r="D18" i="19" s="1"/>
  <c r="I18" i="19" l="1"/>
  <c r="AI18" i="19"/>
  <c r="E18" i="19"/>
  <c r="AA18" i="19"/>
  <c r="U18" i="19"/>
  <c r="O18" i="19"/>
  <c r="AG18" i="19"/>
  <c r="J18" i="19"/>
  <c r="P18" i="19"/>
  <c r="V18" i="19"/>
  <c r="AB18" i="19"/>
  <c r="AH18" i="19"/>
  <c r="Q18" i="19"/>
  <c r="AJ18" i="19"/>
  <c r="W18" i="19"/>
  <c r="AK18" i="19"/>
  <c r="AC18" i="19"/>
  <c r="AF18" i="19"/>
  <c r="F18" i="19"/>
  <c r="L18" i="19"/>
  <c r="R18" i="19"/>
  <c r="X18" i="19"/>
  <c r="AD18" i="19"/>
  <c r="G18" i="19"/>
  <c r="M18" i="19"/>
  <c r="S18" i="19"/>
  <c r="Y18" i="19"/>
  <c r="AE18" i="19"/>
  <c r="H18" i="19"/>
  <c r="N18" i="19"/>
  <c r="T18" i="19"/>
  <c r="Z18" i="19"/>
  <c r="J13" i="16" l="1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I13" i="16" l="1"/>
  <c r="I14" i="16" s="1"/>
  <c r="K16" i="13" l="1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AO16" i="13"/>
  <c r="AP16" i="13"/>
  <c r="AQ16" i="13"/>
  <c r="AR16" i="13"/>
  <c r="AS16" i="13"/>
  <c r="AT16" i="13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N16" i="12"/>
  <c r="AO16" i="12"/>
  <c r="AP16" i="12"/>
  <c r="AQ16" i="12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AK16" i="10"/>
  <c r="AL16" i="10"/>
  <c r="AM16" i="10"/>
  <c r="AN16" i="10"/>
  <c r="J16" i="10"/>
  <c r="AC12" i="16" l="1"/>
  <c r="AD12" i="16" s="1"/>
  <c r="AB12" i="16"/>
  <c r="Z12" i="16"/>
  <c r="AD11" i="16"/>
  <c r="AB11" i="16"/>
  <c r="Z11" i="16"/>
  <c r="AD10" i="16"/>
  <c r="AB10" i="16"/>
  <c r="Z10" i="16"/>
  <c r="AC9" i="16"/>
  <c r="AD9" i="16" s="1"/>
  <c r="AA9" i="16"/>
  <c r="AB9" i="16" s="1"/>
  <c r="Y9" i="16"/>
  <c r="Z9" i="16" s="1"/>
  <c r="AC8" i="16"/>
  <c r="AA8" i="16"/>
  <c r="Y8" i="16"/>
  <c r="AA13" i="16" l="1"/>
  <c r="Y13" i="16"/>
  <c r="AC13" i="16"/>
  <c r="J16" i="13"/>
  <c r="J17" i="13" s="1"/>
  <c r="J16" i="12"/>
  <c r="J17" i="12" s="1"/>
  <c r="J16" i="11"/>
  <c r="J17" i="11" s="1"/>
  <c r="J17" i="10"/>
  <c r="P14" i="16" l="1"/>
  <c r="T14" i="16"/>
  <c r="L14" i="16"/>
  <c r="K14" i="16"/>
  <c r="M14" i="16"/>
  <c r="Q14" i="16"/>
  <c r="J14" i="16"/>
  <c r="N14" i="16"/>
  <c r="V14" i="16"/>
  <c r="S14" i="16"/>
  <c r="W14" i="16"/>
  <c r="AN17" i="10"/>
  <c r="AM17" i="10"/>
  <c r="AL17" i="10"/>
  <c r="AI17" i="10"/>
  <c r="AJ17" i="10"/>
  <c r="AK17" i="10"/>
  <c r="AF17" i="10"/>
  <c r="AG17" i="10"/>
  <c r="AH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S17" i="10"/>
  <c r="P17" i="10"/>
  <c r="Q17" i="10"/>
  <c r="O17" i="10"/>
  <c r="N17" i="10"/>
  <c r="R17" i="10"/>
  <c r="K17" i="10"/>
  <c r="L17" i="10"/>
  <c r="M17" i="10"/>
  <c r="AI17" i="13" l="1"/>
  <c r="AJ17" i="13"/>
  <c r="AK17" i="13"/>
  <c r="AF17" i="13"/>
  <c r="AG17" i="13"/>
  <c r="AH17" i="13"/>
  <c r="AC17" i="13"/>
  <c r="AD17" i="13"/>
  <c r="AE17" i="13"/>
  <c r="Z17" i="13"/>
  <c r="AA17" i="13"/>
  <c r="AB17" i="13"/>
  <c r="W17" i="13"/>
  <c r="X17" i="13"/>
  <c r="Y17" i="13"/>
  <c r="U17" i="13"/>
  <c r="V17" i="13"/>
  <c r="T17" i="13"/>
  <c r="Q17" i="13"/>
  <c r="R17" i="13"/>
  <c r="S17" i="13"/>
  <c r="N17" i="13"/>
  <c r="O17" i="13"/>
  <c r="P17" i="13"/>
  <c r="K17" i="13"/>
  <c r="L17" i="13"/>
  <c r="M17" i="13"/>
  <c r="AQ17" i="12"/>
  <c r="AP17" i="12"/>
  <c r="AO17" i="12"/>
  <c r="AL17" i="12"/>
  <c r="AM17" i="12"/>
  <c r="AN17" i="12"/>
  <c r="AI17" i="12"/>
  <c r="AJ17" i="12"/>
  <c r="AK17" i="12"/>
  <c r="AF17" i="12"/>
  <c r="AG17" i="12"/>
  <c r="AH17" i="12"/>
  <c r="AC17" i="12"/>
  <c r="AD17" i="12"/>
  <c r="AE17" i="12"/>
  <c r="Z17" i="12"/>
  <c r="AA17" i="12"/>
  <c r="AB17" i="12"/>
  <c r="Y17" i="12"/>
  <c r="W17" i="12"/>
  <c r="X17" i="12"/>
  <c r="T17" i="12"/>
  <c r="U17" i="12"/>
  <c r="V17" i="12"/>
  <c r="Q17" i="12"/>
  <c r="R17" i="12"/>
  <c r="S17" i="12"/>
  <c r="N17" i="12"/>
  <c r="O17" i="12"/>
  <c r="P17" i="12"/>
  <c r="K17" i="12"/>
  <c r="L17" i="12"/>
  <c r="M17" i="12"/>
  <c r="AQ17" i="11"/>
  <c r="AP17" i="11"/>
  <c r="AO17" i="11"/>
  <c r="AL17" i="11"/>
  <c r="AM17" i="11"/>
  <c r="AN17" i="11"/>
  <c r="AI17" i="11"/>
  <c r="AJ17" i="11"/>
  <c r="AK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S17" i="11"/>
  <c r="P17" i="11"/>
  <c r="O17" i="11"/>
  <c r="L17" i="11"/>
  <c r="M17" i="11"/>
  <c r="Q17" i="11"/>
  <c r="K17" i="11"/>
  <c r="N17" i="11"/>
  <c r="R17" i="11"/>
  <c r="T17" i="11"/>
  <c r="U17" i="11"/>
  <c r="V17" i="11"/>
  <c r="AT17" i="13" l="1"/>
  <c r="AS17" i="13"/>
  <c r="AR17" i="13"/>
  <c r="AO17" i="13"/>
  <c r="AP17" i="13"/>
  <c r="AQ17" i="13"/>
  <c r="AL17" i="13"/>
  <c r="AM17" i="13"/>
  <c r="AN17" i="13"/>
</calcChain>
</file>

<file path=xl/sharedStrings.xml><?xml version="1.0" encoding="utf-8"?>
<sst xmlns="http://schemas.openxmlformats.org/spreadsheetml/2006/main" count="402" uniqueCount="93">
  <si>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</si>
  <si>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</si>
  <si>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</si>
  <si>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</si>
  <si>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</si>
  <si>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</si>
  <si>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</si>
  <si>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</si>
  <si>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</si>
  <si>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</si>
  <si>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</si>
  <si>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</si>
  <si>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</si>
  <si>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</si>
  <si>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</si>
  <si>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</si>
  <si>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</si>
  <si>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</si>
  <si>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</si>
  <si>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</si>
  <si>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</si>
  <si>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</si>
  <si>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</si>
  <si>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</si>
  <si>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</si>
  <si>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</si>
  <si>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</si>
  <si>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</si>
  <si>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</si>
  <si>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</si>
  <si>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</si>
  <si>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</si>
  <si>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</si>
  <si>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</si>
  <si>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</t>
  </si>
  <si>
    <t>Населенный пункт</t>
  </si>
  <si>
    <t>город</t>
  </si>
  <si>
    <t>село</t>
  </si>
  <si>
    <t>казахский</t>
  </si>
  <si>
    <t>русский</t>
  </si>
  <si>
    <t>смешанный (рус/каз)</t>
  </si>
  <si>
    <t>другие языки</t>
  </si>
  <si>
    <t>Мектепке дейінгі ұйым әдіскерінің ортаңғы топтары бойынша жинақтау парағы</t>
  </si>
  <si>
    <t>МДҰ атауы__________________________________________________________</t>
  </si>
  <si>
    <t>Қосымша 2</t>
  </si>
  <si>
    <t>Оқыту тілі________________________________________________________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</si>
  <si>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</si>
  <si>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</si>
  <si>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</si>
  <si>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</si>
  <si>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</si>
  <si>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</si>
  <si>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</si>
  <si>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</si>
  <si>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</si>
  <si>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</si>
  <si>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</si>
  <si>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Тіл дамыту</t>
  </si>
  <si>
    <t>Көркем әдебиет</t>
  </si>
  <si>
    <t>Қазақ тілі</t>
  </si>
  <si>
    <t>Сурет салу</t>
  </si>
  <si>
    <t>Мүсіндеу</t>
  </si>
  <si>
    <t>Жапсыру</t>
  </si>
  <si>
    <t>Құрастыру</t>
  </si>
  <si>
    <t>Барлығы</t>
  </si>
  <si>
    <t>Наименование ДО КГКП "Ясли-сад №3" отдела образвания города Рудного" Управления образования акимата Костанайской области</t>
  </si>
  <si>
    <t>Наименование ДО: КГКП "Ясли-сад №3" отдела образвания города Рудного" Управления образования акимата Костанайской области</t>
  </si>
  <si>
    <t>Адрес  г.Рудный, ул Сеченова, стр 36</t>
  </si>
  <si>
    <t xml:space="preserve">Адрес г.Рудный, ул Сеченова, стр 36 </t>
  </si>
  <si>
    <t>Адрес: г.Рудный, ул Сеченова, стр 36</t>
  </si>
  <si>
    <t>ФИО методиста ДО: Синявская Е.В.</t>
  </si>
  <si>
    <t xml:space="preserve">Язык обучения: казахский и русский </t>
  </si>
  <si>
    <t xml:space="preserve">Язык обучения: русский </t>
  </si>
  <si>
    <t>Язык обучения  русский</t>
  </si>
  <si>
    <t xml:space="preserve">Язык обучения русский </t>
  </si>
  <si>
    <t xml:space="preserve">Әдіскерінің аты-жөні  Е.В. Синявская </t>
  </si>
  <si>
    <t>Младшая группа №1 "Цыплята"</t>
  </si>
  <si>
    <t xml:space="preserve">Гринёва А.А., Жуковская М.А. </t>
  </si>
  <si>
    <t xml:space="preserve">Средняя группа №2 "Бабочки" </t>
  </si>
  <si>
    <t>Ершова С.М., Иванова Т.М.</t>
  </si>
  <si>
    <t>Старшая группа №5 "Знайки"</t>
  </si>
  <si>
    <t>Емиленко Е.С. Савульская В.Г.</t>
  </si>
  <si>
    <t xml:space="preserve">Предшкольная группа №4 "Непоседы" </t>
  </si>
  <si>
    <t xml:space="preserve">Алёнкина О.В.. Косьмина В.С. </t>
  </si>
  <si>
    <t xml:space="preserve">Предшкольная группа №6 " Сказочная страна" </t>
  </si>
  <si>
    <t>Кушикбаева С.В., Шуц В.В.</t>
  </si>
  <si>
    <t>Ортаңғы №3 "Күндер"</t>
  </si>
  <si>
    <t>Досмагамбетова А.А.,  Курманова Ж.К.</t>
  </si>
  <si>
    <t xml:space="preserve">Младшая группа </t>
  </si>
  <si>
    <t xml:space="preserve">Предшкольная группа </t>
  </si>
  <si>
    <t xml:space="preserve">Қостанай облысы әкімдігі білім басқармасының «Рудный қаласы білім бөлімінің  «№ 3 бөбекжайы»  КМҚҚ    </t>
  </si>
  <si>
    <t xml:space="preserve">Мекен-жайы   Сеченова көш,36 </t>
  </si>
  <si>
    <t>қазақ тілі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</si>
</sst>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0" xfId="0" applyFill="1"/>
    <xf numFmtId="164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zoomScale="80" zoomScaleNormal="80" workbookViewId="0">
      <selection activeCell="H12" sqref="H12"/>
    </sheetView>
  </sheetViews>
  <sheetFormatPr defaultRowHeight="15" x14ac:dyDescent="0.25"/>
  <cols>
    <col min="1" max="1" width="3.42578125" customWidth="1"/>
    <col min="2" max="2" width="24.140625" customWidth="1"/>
    <col min="3" max="3" width="23" customWidth="1"/>
    <col min="4" max="4" width="10.5703125" customWidth="1"/>
    <col min="5" max="5" width="7.5703125" customWidth="1"/>
    <col min="6" max="6" width="13.28515625" customWidth="1"/>
    <col min="7" max="7" width="11.140625" customWidth="1"/>
    <col min="8" max="8" width="10" customWidth="1"/>
    <col min="9" max="10" width="8.5703125" customWidth="1"/>
  </cols>
  <sheetData>
    <row r="1" spans="1:43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46" t="s">
        <v>22</v>
      </c>
      <c r="AM1" s="46"/>
      <c r="AN1" s="46"/>
    </row>
    <row r="2" spans="1:43" ht="15" customHeight="1" x14ac:dyDescent="0.25">
      <c r="A2" s="1"/>
      <c r="B2" s="51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"/>
      <c r="O2" s="1"/>
      <c r="P2" s="1"/>
      <c r="Q2" s="1"/>
      <c r="R2" s="1"/>
      <c r="S2" s="1"/>
      <c r="T2" s="44" t="s">
        <v>65</v>
      </c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</row>
    <row r="3" spans="1:43" ht="15.75" x14ac:dyDescent="0.25">
      <c r="A3" s="1"/>
      <c r="B3" s="44" t="s">
        <v>70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2"/>
      <c r="O3" s="2"/>
      <c r="P3" s="2"/>
      <c r="Q3" s="1"/>
      <c r="R3" s="1"/>
      <c r="S3" s="1"/>
      <c r="T3" s="1" t="s">
        <v>67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5" t="s">
        <v>74</v>
      </c>
      <c r="U4" s="45"/>
      <c r="V4" s="45"/>
      <c r="W4" s="45"/>
      <c r="X4" s="45"/>
      <c r="Y4" s="45"/>
      <c r="Z4" s="45"/>
      <c r="AA4" s="45"/>
      <c r="AB4" s="45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3" ht="32.25" customHeight="1" x14ac:dyDescent="0.25">
      <c r="A6" s="50" t="s">
        <v>0</v>
      </c>
      <c r="B6" s="43" t="s">
        <v>2</v>
      </c>
      <c r="C6" s="43" t="s">
        <v>3</v>
      </c>
      <c r="D6" s="40" t="s">
        <v>35</v>
      </c>
      <c r="E6" s="42"/>
      <c r="F6" s="40" t="s">
        <v>34</v>
      </c>
      <c r="G6" s="41"/>
      <c r="H6" s="41"/>
      <c r="I6" s="42"/>
      <c r="J6" s="43" t="s">
        <v>12</v>
      </c>
      <c r="K6" s="50" t="s">
        <v>4</v>
      </c>
      <c r="L6" s="50"/>
      <c r="M6" s="50"/>
      <c r="N6" s="40" t="s">
        <v>9</v>
      </c>
      <c r="O6" s="41"/>
      <c r="P6" s="41"/>
      <c r="Q6" s="41"/>
      <c r="R6" s="41"/>
      <c r="S6" s="42"/>
      <c r="T6" s="43" t="s">
        <v>10</v>
      </c>
      <c r="U6" s="43"/>
      <c r="V6" s="43"/>
      <c r="W6" s="40" t="s">
        <v>11</v>
      </c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2"/>
      <c r="AL6" s="43" t="s">
        <v>8</v>
      </c>
      <c r="AM6" s="43"/>
      <c r="AN6" s="43"/>
    </row>
    <row r="7" spans="1:43" ht="30" customHeight="1" x14ac:dyDescent="0.25">
      <c r="A7" s="50"/>
      <c r="B7" s="43"/>
      <c r="C7" s="43"/>
      <c r="D7" s="38" t="s">
        <v>36</v>
      </c>
      <c r="E7" s="38" t="s">
        <v>37</v>
      </c>
      <c r="F7" s="38" t="s">
        <v>38</v>
      </c>
      <c r="G7" s="38" t="s">
        <v>39</v>
      </c>
      <c r="H7" s="38" t="s">
        <v>40</v>
      </c>
      <c r="I7" s="38" t="s">
        <v>41</v>
      </c>
      <c r="J7" s="43"/>
      <c r="K7" s="38" t="s">
        <v>5</v>
      </c>
      <c r="L7" s="38" t="s">
        <v>6</v>
      </c>
      <c r="M7" s="38" t="s">
        <v>7</v>
      </c>
      <c r="N7" s="43" t="s">
        <v>19</v>
      </c>
      <c r="O7" s="43"/>
      <c r="P7" s="43"/>
      <c r="Q7" s="43" t="s">
        <v>23</v>
      </c>
      <c r="R7" s="43"/>
      <c r="S7" s="43"/>
      <c r="T7" s="38" t="s">
        <v>5</v>
      </c>
      <c r="U7" s="38" t="s">
        <v>6</v>
      </c>
      <c r="V7" s="38" t="s">
        <v>7</v>
      </c>
      <c r="W7" s="40" t="s">
        <v>24</v>
      </c>
      <c r="X7" s="41"/>
      <c r="Y7" s="42"/>
      <c r="Z7" s="40" t="s">
        <v>20</v>
      </c>
      <c r="AA7" s="41"/>
      <c r="AB7" s="42"/>
      <c r="AC7" s="40" t="s">
        <v>25</v>
      </c>
      <c r="AD7" s="41"/>
      <c r="AE7" s="42"/>
      <c r="AF7" s="40" t="s">
        <v>26</v>
      </c>
      <c r="AG7" s="41"/>
      <c r="AH7" s="42"/>
      <c r="AI7" s="40" t="s">
        <v>21</v>
      </c>
      <c r="AJ7" s="41"/>
      <c r="AK7" s="42"/>
      <c r="AL7" s="38" t="s">
        <v>5</v>
      </c>
      <c r="AM7" s="38" t="s">
        <v>6</v>
      </c>
      <c r="AN7" s="38" t="s">
        <v>7</v>
      </c>
      <c r="AO7" s="38" t="s">
        <v>5</v>
      </c>
      <c r="AP7" s="38" t="s">
        <v>6</v>
      </c>
      <c r="AQ7" s="38" t="s">
        <v>7</v>
      </c>
    </row>
    <row r="8" spans="1:43" ht="110.25" x14ac:dyDescent="0.25">
      <c r="A8" s="50"/>
      <c r="B8" s="43"/>
      <c r="C8" s="43"/>
      <c r="D8" s="39"/>
      <c r="E8" s="39"/>
      <c r="F8" s="39"/>
      <c r="G8" s="39"/>
      <c r="H8" s="39"/>
      <c r="I8" s="39"/>
      <c r="J8" s="43"/>
      <c r="K8" s="39"/>
      <c r="L8" s="39"/>
      <c r="M8" s="39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39"/>
      <c r="U8" s="39"/>
      <c r="V8" s="39"/>
      <c r="W8" s="11" t="s">
        <v>5</v>
      </c>
      <c r="X8" s="11" t="s">
        <v>6</v>
      </c>
      <c r="Y8" s="11" t="s">
        <v>7</v>
      </c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39"/>
      <c r="AM8" s="39"/>
      <c r="AN8" s="39"/>
      <c r="AO8" s="39"/>
      <c r="AP8" s="39"/>
      <c r="AQ8" s="39"/>
    </row>
    <row r="9" spans="1:43" ht="31.5" x14ac:dyDescent="0.25">
      <c r="A9" s="12">
        <v>1</v>
      </c>
      <c r="B9" s="5" t="s">
        <v>76</v>
      </c>
      <c r="C9" s="5" t="s">
        <v>77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12">
        <v>20</v>
      </c>
      <c r="K9" s="3">
        <v>19</v>
      </c>
      <c r="L9" s="3">
        <v>1</v>
      </c>
      <c r="M9" s="3">
        <v>0</v>
      </c>
      <c r="N9" s="3">
        <v>19</v>
      </c>
      <c r="O9" s="3">
        <v>1</v>
      </c>
      <c r="P9" s="3">
        <v>0</v>
      </c>
      <c r="Q9" s="3">
        <v>19</v>
      </c>
      <c r="R9" s="3">
        <v>1</v>
      </c>
      <c r="S9" s="3">
        <v>0</v>
      </c>
      <c r="T9" s="3">
        <v>19</v>
      </c>
      <c r="U9" s="3">
        <v>1</v>
      </c>
      <c r="V9" s="3">
        <v>0</v>
      </c>
      <c r="W9" s="3">
        <v>19</v>
      </c>
      <c r="X9" s="3">
        <v>1</v>
      </c>
      <c r="Y9" s="3">
        <v>0</v>
      </c>
      <c r="Z9" s="3">
        <v>19</v>
      </c>
      <c r="AA9" s="3">
        <v>1</v>
      </c>
      <c r="AB9" s="3">
        <v>0</v>
      </c>
      <c r="AC9" s="3">
        <v>19</v>
      </c>
      <c r="AD9" s="3">
        <v>1</v>
      </c>
      <c r="AE9" s="3">
        <v>0</v>
      </c>
      <c r="AF9" s="3">
        <v>19</v>
      </c>
      <c r="AG9" s="3">
        <v>1</v>
      </c>
      <c r="AH9" s="3">
        <v>0</v>
      </c>
      <c r="AI9" s="3">
        <v>19</v>
      </c>
      <c r="AJ9" s="3">
        <v>1</v>
      </c>
      <c r="AK9" s="3">
        <v>0</v>
      </c>
      <c r="AL9" s="3">
        <v>19</v>
      </c>
      <c r="AM9" s="3">
        <v>1</v>
      </c>
      <c r="AN9" s="3">
        <v>0</v>
      </c>
      <c r="AO9">
        <f>SUM(K9+N9+Q9+T9+W9+Z9+AC9+AF9+AI9+AL9)/10</f>
        <v>19</v>
      </c>
      <c r="AP9">
        <f>SUM(L9+O9+R9+U9+X9+AA9+AD9+AG9+AJ9+AM9)/10</f>
        <v>1</v>
      </c>
      <c r="AQ9">
        <f>SUM(M9+P9+S9+V9+Y9+AB9+AE9+AH9+AK9+AN9)/10</f>
        <v>0</v>
      </c>
    </row>
    <row r="10" spans="1:43" ht="15.75" x14ac:dyDescent="0.25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3" ht="15.75" x14ac:dyDescent="0.2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3" ht="15.75" x14ac:dyDescent="0.2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3" ht="15.75" x14ac:dyDescent="0.2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3" ht="15.75" x14ac:dyDescent="0.2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3" ht="15.75" x14ac:dyDescent="0.2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3" ht="15.75" x14ac:dyDescent="0.25">
      <c r="A16" s="47" t="s">
        <v>13</v>
      </c>
      <c r="B16" s="48"/>
      <c r="C16" s="49"/>
      <c r="D16" s="20"/>
      <c r="E16" s="20"/>
      <c r="F16" s="20"/>
      <c r="G16" s="20"/>
      <c r="H16" s="20"/>
      <c r="I16" s="20"/>
      <c r="J16" s="4">
        <f>SUM(J9:J15)</f>
        <v>20</v>
      </c>
      <c r="K16" s="12">
        <f t="shared" ref="K16:AN16" si="0">SUM(K9:K15)</f>
        <v>19</v>
      </c>
      <c r="L16" s="12">
        <f t="shared" si="0"/>
        <v>1</v>
      </c>
      <c r="M16" s="12">
        <f t="shared" si="0"/>
        <v>0</v>
      </c>
      <c r="N16" s="12">
        <f t="shared" si="0"/>
        <v>19</v>
      </c>
      <c r="O16" s="12">
        <f t="shared" si="0"/>
        <v>1</v>
      </c>
      <c r="P16" s="12">
        <f t="shared" si="0"/>
        <v>0</v>
      </c>
      <c r="Q16" s="12">
        <f t="shared" si="0"/>
        <v>19</v>
      </c>
      <c r="R16" s="12">
        <f t="shared" si="0"/>
        <v>1</v>
      </c>
      <c r="S16" s="12">
        <f t="shared" si="0"/>
        <v>0</v>
      </c>
      <c r="T16" s="12">
        <f t="shared" si="0"/>
        <v>19</v>
      </c>
      <c r="U16" s="12">
        <f t="shared" si="0"/>
        <v>1</v>
      </c>
      <c r="V16" s="12">
        <f t="shared" si="0"/>
        <v>0</v>
      </c>
      <c r="W16" s="12">
        <f t="shared" si="0"/>
        <v>19</v>
      </c>
      <c r="X16" s="12">
        <f t="shared" si="0"/>
        <v>1</v>
      </c>
      <c r="Y16" s="12">
        <f t="shared" si="0"/>
        <v>0</v>
      </c>
      <c r="Z16" s="12">
        <f t="shared" si="0"/>
        <v>19</v>
      </c>
      <c r="AA16" s="12">
        <f t="shared" si="0"/>
        <v>1</v>
      </c>
      <c r="AB16" s="12">
        <f t="shared" si="0"/>
        <v>0</v>
      </c>
      <c r="AC16" s="12">
        <f t="shared" si="0"/>
        <v>19</v>
      </c>
      <c r="AD16" s="12">
        <f t="shared" si="0"/>
        <v>1</v>
      </c>
      <c r="AE16" s="12">
        <f t="shared" si="0"/>
        <v>0</v>
      </c>
      <c r="AF16" s="12">
        <f t="shared" si="0"/>
        <v>19</v>
      </c>
      <c r="AG16" s="12">
        <f t="shared" si="0"/>
        <v>1</v>
      </c>
      <c r="AH16" s="12">
        <f t="shared" si="0"/>
        <v>0</v>
      </c>
      <c r="AI16" s="12">
        <f t="shared" si="0"/>
        <v>19</v>
      </c>
      <c r="AJ16" s="12">
        <f t="shared" si="0"/>
        <v>1</v>
      </c>
      <c r="AK16" s="12">
        <f t="shared" si="0"/>
        <v>0</v>
      </c>
      <c r="AL16" s="12">
        <f t="shared" si="0"/>
        <v>19</v>
      </c>
      <c r="AM16" s="12">
        <f t="shared" si="0"/>
        <v>1</v>
      </c>
      <c r="AN16" s="12">
        <f t="shared" si="0"/>
        <v>0</v>
      </c>
    </row>
    <row r="17" spans="1:40" ht="15.75" x14ac:dyDescent="0.25">
      <c r="A17" s="47" t="s">
        <v>14</v>
      </c>
      <c r="B17" s="48"/>
      <c r="C17" s="48"/>
      <c r="D17" s="19"/>
      <c r="E17" s="19"/>
      <c r="F17" s="19"/>
      <c r="G17" s="19"/>
      <c r="H17" s="19"/>
      <c r="I17" s="19"/>
      <c r="J17" s="16">
        <f>J16*100/J16</f>
        <v>100</v>
      </c>
      <c r="K17" s="9">
        <f>K16*100/J16</f>
        <v>95</v>
      </c>
      <c r="L17" s="10">
        <f>L16*100/J16</f>
        <v>5</v>
      </c>
      <c r="M17" s="10">
        <f>M16*100/J16</f>
        <v>0</v>
      </c>
      <c r="N17" s="7">
        <f>N16*100/J16</f>
        <v>95</v>
      </c>
      <c r="O17" s="7">
        <f>O16*100/J16</f>
        <v>5</v>
      </c>
      <c r="P17" s="7">
        <f>P16*100/J16</f>
        <v>0</v>
      </c>
      <c r="Q17" s="7">
        <f>Q16*100/J16</f>
        <v>95</v>
      </c>
      <c r="R17" s="7">
        <f>R16*100/J16</f>
        <v>5</v>
      </c>
      <c r="S17" s="7">
        <f>S16*100/J16</f>
        <v>0</v>
      </c>
      <c r="T17" s="7">
        <f>T16*100/J16</f>
        <v>95</v>
      </c>
      <c r="U17" s="7">
        <f>U16*100/J16</f>
        <v>5</v>
      </c>
      <c r="V17" s="7">
        <f>V16*100/J16</f>
        <v>0</v>
      </c>
      <c r="W17" s="7">
        <f>W16*100/J16</f>
        <v>95</v>
      </c>
      <c r="X17" s="7">
        <f>X16*100/J16</f>
        <v>5</v>
      </c>
      <c r="Y17" s="7">
        <f>Y16*100/J16</f>
        <v>0</v>
      </c>
      <c r="Z17" s="7">
        <f>Z16*100/J16</f>
        <v>95</v>
      </c>
      <c r="AA17" s="7">
        <f>AA16*100/J16</f>
        <v>5</v>
      </c>
      <c r="AB17" s="7">
        <f>AB16*100/J16</f>
        <v>0</v>
      </c>
      <c r="AC17" s="7">
        <f>AC16*100/J16</f>
        <v>95</v>
      </c>
      <c r="AD17" s="7">
        <f>AD16*100/J16</f>
        <v>5</v>
      </c>
      <c r="AE17" s="7">
        <f>AE16*100/J16</f>
        <v>0</v>
      </c>
      <c r="AF17" s="7">
        <f>AF16*100/J16</f>
        <v>95</v>
      </c>
      <c r="AG17" s="7">
        <f>AG16*100/J16</f>
        <v>5</v>
      </c>
      <c r="AH17" s="7">
        <f>AH16*100/J16</f>
        <v>0</v>
      </c>
      <c r="AI17" s="7">
        <f>AI16*100/J16</f>
        <v>95</v>
      </c>
      <c r="AJ17" s="7">
        <f>AJ16*100/J16</f>
        <v>5</v>
      </c>
      <c r="AK17" s="7">
        <f>AK16*100/J16</f>
        <v>0</v>
      </c>
      <c r="AL17" s="7">
        <f>AL16*100/J16</f>
        <v>95</v>
      </c>
      <c r="AM17" s="7">
        <f>AM16*100/J16</f>
        <v>5</v>
      </c>
      <c r="AN17" s="7">
        <f>AN16*100/J16</f>
        <v>0</v>
      </c>
    </row>
  </sheetData>
  <mergeCells count="43">
    <mergeCell ref="D6:E6"/>
    <mergeCell ref="F6:I6"/>
    <mergeCell ref="D7:D8"/>
    <mergeCell ref="E7:E8"/>
    <mergeCell ref="F7:F8"/>
    <mergeCell ref="G7:G8"/>
    <mergeCell ref="H7:H8"/>
    <mergeCell ref="I7:I8"/>
    <mergeCell ref="T2:AN2"/>
    <mergeCell ref="W6:AK6"/>
    <mergeCell ref="T4:AB4"/>
    <mergeCell ref="AL1:AN1"/>
    <mergeCell ref="A17:C17"/>
    <mergeCell ref="A16:C16"/>
    <mergeCell ref="A6:A8"/>
    <mergeCell ref="B6:B8"/>
    <mergeCell ref="C6:C8"/>
    <mergeCell ref="J6:J8"/>
    <mergeCell ref="K6:M6"/>
    <mergeCell ref="B2:M2"/>
    <mergeCell ref="B3:M3"/>
    <mergeCell ref="W7:Y7"/>
    <mergeCell ref="Z7:AB7"/>
    <mergeCell ref="AC7:AE7"/>
    <mergeCell ref="N6:S6"/>
    <mergeCell ref="N7:P7"/>
    <mergeCell ref="Q7:S7"/>
    <mergeCell ref="T6:V6"/>
    <mergeCell ref="AL6:AN6"/>
    <mergeCell ref="AF7:AH7"/>
    <mergeCell ref="AI7:AK7"/>
    <mergeCell ref="V7:V8"/>
    <mergeCell ref="AL7:AL8"/>
    <mergeCell ref="AM7:AM8"/>
    <mergeCell ref="AN7:AN8"/>
    <mergeCell ref="AO7:AO8"/>
    <mergeCell ref="AP7:AP8"/>
    <mergeCell ref="AQ7:AQ8"/>
    <mergeCell ref="K7:K8"/>
    <mergeCell ref="L7:L8"/>
    <mergeCell ref="M7:M8"/>
    <mergeCell ref="T7:T8"/>
    <mergeCell ref="U7:U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topLeftCell="A4" workbookViewId="0">
      <selection activeCell="L16" sqref="L16"/>
    </sheetView>
  </sheetViews>
  <sheetFormatPr defaultRowHeight="15" x14ac:dyDescent="0.25"/>
  <cols>
    <col min="1" max="1" width="4.42578125" customWidth="1"/>
    <col min="2" max="2" width="20.42578125" customWidth="1"/>
    <col min="3" max="3" width="24.140625" customWidth="1"/>
    <col min="4" max="4" width="7.42578125" customWidth="1"/>
    <col min="5" max="5" width="7" customWidth="1"/>
    <col min="6" max="6" width="9.7109375" customWidth="1"/>
    <col min="7" max="8" width="8.42578125" customWidth="1"/>
    <col min="9" max="9" width="8.28515625" customWidth="1"/>
  </cols>
  <sheetData>
    <row r="1" spans="1:4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46" t="s">
        <v>22</v>
      </c>
      <c r="AP1" s="46"/>
      <c r="AQ1" s="46"/>
    </row>
    <row r="2" spans="1:46" ht="15" customHeight="1" x14ac:dyDescent="0.25">
      <c r="A2" s="1"/>
      <c r="B2" s="51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"/>
      <c r="O2" s="1"/>
      <c r="P2" s="1"/>
      <c r="Q2" s="1"/>
      <c r="R2" s="1"/>
      <c r="S2" s="1"/>
      <c r="T2" s="1"/>
      <c r="U2" s="1"/>
      <c r="V2" s="1"/>
      <c r="W2" s="44" t="s">
        <v>65</v>
      </c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</row>
    <row r="3" spans="1:46" ht="15.75" x14ac:dyDescent="0.25">
      <c r="A3" s="1"/>
      <c r="B3" s="44" t="s">
        <v>70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2"/>
      <c r="O3" s="2"/>
      <c r="P3" s="2"/>
      <c r="Q3" s="2"/>
      <c r="R3" s="2"/>
      <c r="S3" s="2"/>
      <c r="T3" s="2"/>
      <c r="U3" s="2"/>
      <c r="V3" s="2"/>
      <c r="W3" s="1" t="s">
        <v>67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45" t="s">
        <v>74</v>
      </c>
      <c r="X4" s="45"/>
      <c r="Y4" s="45"/>
      <c r="Z4" s="45"/>
      <c r="AA4" s="45"/>
      <c r="AB4" s="45"/>
      <c r="AC4" s="45"/>
      <c r="AD4" s="45"/>
      <c r="AE4" s="45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6" ht="60.75" customHeight="1" x14ac:dyDescent="0.25">
      <c r="A6" s="50" t="s">
        <v>0</v>
      </c>
      <c r="B6" s="43" t="s">
        <v>2</v>
      </c>
      <c r="C6" s="43" t="s">
        <v>3</v>
      </c>
      <c r="D6" s="40" t="s">
        <v>35</v>
      </c>
      <c r="E6" s="42"/>
      <c r="F6" s="40" t="s">
        <v>34</v>
      </c>
      <c r="G6" s="41"/>
      <c r="H6" s="41"/>
      <c r="I6" s="42"/>
      <c r="J6" s="43" t="s">
        <v>12</v>
      </c>
      <c r="K6" s="50" t="s">
        <v>4</v>
      </c>
      <c r="L6" s="50"/>
      <c r="M6" s="50"/>
      <c r="N6" s="40" t="s">
        <v>9</v>
      </c>
      <c r="O6" s="41"/>
      <c r="P6" s="41"/>
      <c r="Q6" s="41"/>
      <c r="R6" s="41"/>
      <c r="S6" s="41"/>
      <c r="T6" s="41"/>
      <c r="U6" s="41"/>
      <c r="V6" s="42"/>
      <c r="W6" s="43" t="s">
        <v>10</v>
      </c>
      <c r="X6" s="43"/>
      <c r="Y6" s="43"/>
      <c r="Z6" s="40" t="s">
        <v>11</v>
      </c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2"/>
      <c r="AO6" s="43" t="s">
        <v>8</v>
      </c>
      <c r="AP6" s="43"/>
      <c r="AQ6" s="43"/>
    </row>
    <row r="7" spans="1:46" ht="29.25" customHeight="1" x14ac:dyDescent="0.25">
      <c r="A7" s="50"/>
      <c r="B7" s="43"/>
      <c r="C7" s="43"/>
      <c r="D7" s="38" t="s">
        <v>36</v>
      </c>
      <c r="E7" s="38" t="s">
        <v>37</v>
      </c>
      <c r="F7" s="38" t="s">
        <v>38</v>
      </c>
      <c r="G7" s="38" t="s">
        <v>39</v>
      </c>
      <c r="H7" s="38" t="s">
        <v>40</v>
      </c>
      <c r="I7" s="38" t="s">
        <v>41</v>
      </c>
      <c r="J7" s="43"/>
      <c r="K7" s="38" t="s">
        <v>5</v>
      </c>
      <c r="L7" s="38" t="s">
        <v>6</v>
      </c>
      <c r="M7" s="38" t="s">
        <v>7</v>
      </c>
      <c r="N7" s="43" t="s">
        <v>19</v>
      </c>
      <c r="O7" s="43"/>
      <c r="P7" s="43"/>
      <c r="Q7" s="43" t="s">
        <v>23</v>
      </c>
      <c r="R7" s="43"/>
      <c r="S7" s="43"/>
      <c r="T7" s="43" t="s">
        <v>27</v>
      </c>
      <c r="U7" s="43"/>
      <c r="V7" s="43"/>
      <c r="W7" s="38" t="s">
        <v>5</v>
      </c>
      <c r="X7" s="38" t="s">
        <v>6</v>
      </c>
      <c r="Y7" s="38" t="s">
        <v>7</v>
      </c>
      <c r="Z7" s="40" t="s">
        <v>24</v>
      </c>
      <c r="AA7" s="41"/>
      <c r="AB7" s="42"/>
      <c r="AC7" s="40" t="s">
        <v>20</v>
      </c>
      <c r="AD7" s="41"/>
      <c r="AE7" s="42"/>
      <c r="AF7" s="40" t="s">
        <v>25</v>
      </c>
      <c r="AG7" s="41"/>
      <c r="AH7" s="42"/>
      <c r="AI7" s="40" t="s">
        <v>26</v>
      </c>
      <c r="AJ7" s="41"/>
      <c r="AK7" s="42"/>
      <c r="AL7" s="40" t="s">
        <v>21</v>
      </c>
      <c r="AM7" s="41"/>
      <c r="AN7" s="42"/>
      <c r="AO7" s="38" t="s">
        <v>5</v>
      </c>
      <c r="AP7" s="38" t="s">
        <v>6</v>
      </c>
      <c r="AQ7" s="38" t="s">
        <v>7</v>
      </c>
      <c r="AR7" s="38" t="s">
        <v>5</v>
      </c>
      <c r="AS7" s="38" t="s">
        <v>6</v>
      </c>
      <c r="AT7" s="38" t="s">
        <v>7</v>
      </c>
    </row>
    <row r="8" spans="1:46" ht="84.75" customHeight="1" x14ac:dyDescent="0.25">
      <c r="A8" s="50"/>
      <c r="B8" s="43"/>
      <c r="C8" s="43"/>
      <c r="D8" s="39"/>
      <c r="E8" s="39"/>
      <c r="F8" s="39"/>
      <c r="G8" s="39"/>
      <c r="H8" s="39"/>
      <c r="I8" s="39"/>
      <c r="J8" s="43"/>
      <c r="K8" s="39"/>
      <c r="L8" s="39"/>
      <c r="M8" s="39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39"/>
      <c r="X8" s="39"/>
      <c r="Y8" s="39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39"/>
      <c r="AP8" s="39"/>
      <c r="AQ8" s="39"/>
      <c r="AR8" s="39"/>
      <c r="AS8" s="39"/>
      <c r="AT8" s="39"/>
    </row>
    <row r="9" spans="1:46" ht="31.5" x14ac:dyDescent="0.25">
      <c r="A9" s="12">
        <v>1</v>
      </c>
      <c r="B9" s="5" t="s">
        <v>78</v>
      </c>
      <c r="C9" s="5" t="s">
        <v>79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12">
        <v>25</v>
      </c>
      <c r="K9" s="3">
        <v>14</v>
      </c>
      <c r="L9" s="3">
        <v>9</v>
      </c>
      <c r="M9" s="3">
        <v>2</v>
      </c>
      <c r="N9" s="3">
        <v>7</v>
      </c>
      <c r="O9" s="3">
        <v>13</v>
      </c>
      <c r="P9" s="3">
        <v>5</v>
      </c>
      <c r="Q9" s="3">
        <v>10</v>
      </c>
      <c r="R9" s="3">
        <v>11</v>
      </c>
      <c r="S9" s="3">
        <v>4</v>
      </c>
      <c r="T9" s="3">
        <v>9</v>
      </c>
      <c r="U9" s="3">
        <v>11</v>
      </c>
      <c r="V9" s="3">
        <v>5</v>
      </c>
      <c r="W9" s="3">
        <v>10</v>
      </c>
      <c r="X9" s="3">
        <v>10</v>
      </c>
      <c r="Y9" s="3">
        <v>5</v>
      </c>
      <c r="Z9" s="3">
        <v>12</v>
      </c>
      <c r="AA9" s="3">
        <v>10</v>
      </c>
      <c r="AB9" s="3">
        <v>3</v>
      </c>
      <c r="AC9" s="3">
        <v>10</v>
      </c>
      <c r="AD9" s="3">
        <v>12</v>
      </c>
      <c r="AE9" s="3">
        <v>3</v>
      </c>
      <c r="AF9" s="3">
        <v>11</v>
      </c>
      <c r="AG9" s="3">
        <v>11</v>
      </c>
      <c r="AH9" s="3">
        <v>3</v>
      </c>
      <c r="AI9" s="3">
        <v>10</v>
      </c>
      <c r="AJ9" s="3">
        <v>12</v>
      </c>
      <c r="AK9" s="3">
        <v>3</v>
      </c>
      <c r="AL9" s="3">
        <v>9</v>
      </c>
      <c r="AM9" s="3">
        <v>12</v>
      </c>
      <c r="AN9" s="3">
        <v>4</v>
      </c>
      <c r="AO9" s="3">
        <v>10</v>
      </c>
      <c r="AP9" s="3">
        <v>10</v>
      </c>
      <c r="AQ9" s="3">
        <v>5</v>
      </c>
      <c r="AR9" s="34">
        <f>SUM(K9+N9+Q9+T9+W9+Z9+AC9+AF9+AI9+AL9+AO9)/11</f>
        <v>10.181818181818182</v>
      </c>
      <c r="AS9" s="34">
        <f>SUM(L9+O9+R9+U9+X9+AA9+AD9+AG9+AJ9+AM9+AP9)/11</f>
        <v>11</v>
      </c>
      <c r="AT9" s="34">
        <f>SUM(M9+P9+S9+V9+Y9+AB9+AE9+AH9+AK9+AN9+AQ9)/11</f>
        <v>3.8181818181818183</v>
      </c>
    </row>
    <row r="10" spans="1:46" ht="15.75" x14ac:dyDescent="0.25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6" ht="15.75" x14ac:dyDescent="0.2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6" ht="15.75" x14ac:dyDescent="0.2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6" ht="15.75" x14ac:dyDescent="0.2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6" ht="15.75" x14ac:dyDescent="0.2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6" ht="15.75" x14ac:dyDescent="0.2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6" ht="15.75" x14ac:dyDescent="0.25">
      <c r="A16" s="47" t="s">
        <v>13</v>
      </c>
      <c r="B16" s="48"/>
      <c r="C16" s="49"/>
      <c r="D16" s="20"/>
      <c r="E16" s="20"/>
      <c r="F16" s="20"/>
      <c r="G16" s="20"/>
      <c r="H16" s="20"/>
      <c r="I16" s="20"/>
      <c r="J16" s="15">
        <f>SUM(J9:J15)</f>
        <v>25</v>
      </c>
      <c r="K16" s="7">
        <f t="shared" ref="K16:AQ16" si="0">SUM(K9:K15)</f>
        <v>14</v>
      </c>
      <c r="L16" s="7">
        <f t="shared" si="0"/>
        <v>9</v>
      </c>
      <c r="M16" s="7">
        <f t="shared" si="0"/>
        <v>2</v>
      </c>
      <c r="N16" s="7">
        <f t="shared" si="0"/>
        <v>7</v>
      </c>
      <c r="O16" s="7">
        <f t="shared" si="0"/>
        <v>13</v>
      </c>
      <c r="P16" s="7">
        <f t="shared" si="0"/>
        <v>5</v>
      </c>
      <c r="Q16" s="7">
        <f t="shared" si="0"/>
        <v>10</v>
      </c>
      <c r="R16" s="7">
        <f t="shared" si="0"/>
        <v>11</v>
      </c>
      <c r="S16" s="7">
        <f t="shared" si="0"/>
        <v>4</v>
      </c>
      <c r="T16" s="7">
        <f t="shared" si="0"/>
        <v>9</v>
      </c>
      <c r="U16" s="7">
        <f t="shared" si="0"/>
        <v>11</v>
      </c>
      <c r="V16" s="7">
        <f t="shared" si="0"/>
        <v>5</v>
      </c>
      <c r="W16" s="7">
        <f t="shared" si="0"/>
        <v>10</v>
      </c>
      <c r="X16" s="7">
        <f t="shared" si="0"/>
        <v>10</v>
      </c>
      <c r="Y16" s="7">
        <f t="shared" si="0"/>
        <v>5</v>
      </c>
      <c r="Z16" s="7">
        <f t="shared" si="0"/>
        <v>12</v>
      </c>
      <c r="AA16" s="7">
        <f t="shared" si="0"/>
        <v>10</v>
      </c>
      <c r="AB16" s="7">
        <f t="shared" si="0"/>
        <v>3</v>
      </c>
      <c r="AC16" s="7">
        <f t="shared" si="0"/>
        <v>10</v>
      </c>
      <c r="AD16" s="7">
        <f t="shared" si="0"/>
        <v>12</v>
      </c>
      <c r="AE16" s="7">
        <f t="shared" si="0"/>
        <v>3</v>
      </c>
      <c r="AF16" s="7">
        <f t="shared" si="0"/>
        <v>11</v>
      </c>
      <c r="AG16" s="7">
        <f t="shared" si="0"/>
        <v>11</v>
      </c>
      <c r="AH16" s="7">
        <f t="shared" si="0"/>
        <v>3</v>
      </c>
      <c r="AI16" s="7">
        <f t="shared" si="0"/>
        <v>10</v>
      </c>
      <c r="AJ16" s="7">
        <f t="shared" si="0"/>
        <v>12</v>
      </c>
      <c r="AK16" s="7">
        <f t="shared" si="0"/>
        <v>3</v>
      </c>
      <c r="AL16" s="7">
        <f t="shared" si="0"/>
        <v>9</v>
      </c>
      <c r="AM16" s="7">
        <f t="shared" si="0"/>
        <v>12</v>
      </c>
      <c r="AN16" s="7">
        <f t="shared" si="0"/>
        <v>4</v>
      </c>
      <c r="AO16" s="7">
        <f t="shared" si="0"/>
        <v>10</v>
      </c>
      <c r="AP16" s="7">
        <f t="shared" si="0"/>
        <v>10</v>
      </c>
      <c r="AQ16" s="7">
        <f t="shared" si="0"/>
        <v>5</v>
      </c>
    </row>
    <row r="17" spans="1:43" ht="15.75" x14ac:dyDescent="0.25">
      <c r="A17" s="47" t="s">
        <v>14</v>
      </c>
      <c r="B17" s="48"/>
      <c r="C17" s="48"/>
      <c r="D17" s="19"/>
      <c r="E17" s="19"/>
      <c r="F17" s="19"/>
      <c r="G17" s="19"/>
      <c r="H17" s="19"/>
      <c r="I17" s="19"/>
      <c r="J17" s="16">
        <f>J16*100/J16</f>
        <v>100</v>
      </c>
      <c r="K17" s="9">
        <f>K16*100/J16</f>
        <v>56</v>
      </c>
      <c r="L17" s="10">
        <f>L16*100/J16</f>
        <v>36</v>
      </c>
      <c r="M17" s="10">
        <f>M16*100/J16</f>
        <v>8</v>
      </c>
      <c r="N17" s="7">
        <f>N16*100/J16</f>
        <v>28</v>
      </c>
      <c r="O17" s="7">
        <f>O16*100/J16</f>
        <v>52</v>
      </c>
      <c r="P17" s="7">
        <f>P16*100/J16</f>
        <v>20</v>
      </c>
      <c r="Q17" s="7">
        <f>Q16*100/J16</f>
        <v>40</v>
      </c>
      <c r="R17" s="7">
        <f>R16*100/J16</f>
        <v>44</v>
      </c>
      <c r="S17" s="7">
        <f>S16*100/J16</f>
        <v>16</v>
      </c>
      <c r="T17" s="7">
        <f>T16*100/J16</f>
        <v>36</v>
      </c>
      <c r="U17" s="7">
        <f>U16*100/J16</f>
        <v>44</v>
      </c>
      <c r="V17" s="7">
        <f>V16*100/J16</f>
        <v>20</v>
      </c>
      <c r="W17" s="7">
        <f>W16*100/J16</f>
        <v>40</v>
      </c>
      <c r="X17" s="7">
        <f>X16*100/J16</f>
        <v>40</v>
      </c>
      <c r="Y17" s="7">
        <f>Y16*100/J16</f>
        <v>20</v>
      </c>
      <c r="Z17" s="7">
        <f>Z16*100/J16</f>
        <v>48</v>
      </c>
      <c r="AA17" s="7">
        <f>AA16*100/J16</f>
        <v>40</v>
      </c>
      <c r="AB17" s="7">
        <f>AB16*100/J16</f>
        <v>12</v>
      </c>
      <c r="AC17" s="7">
        <f>AC16*100/J16</f>
        <v>40</v>
      </c>
      <c r="AD17" s="7">
        <f>AD16*100/J16</f>
        <v>48</v>
      </c>
      <c r="AE17" s="7">
        <f>AE16*100/J16</f>
        <v>12</v>
      </c>
      <c r="AF17" s="7">
        <f>AF16*100/J16</f>
        <v>44</v>
      </c>
      <c r="AG17" s="7">
        <f>AG16*100/J16</f>
        <v>44</v>
      </c>
      <c r="AH17" s="7">
        <f>AH16*100/J16</f>
        <v>12</v>
      </c>
      <c r="AI17" s="7">
        <f>AI16*100/J16</f>
        <v>40</v>
      </c>
      <c r="AJ17" s="7">
        <f>AJ16*100/J16</f>
        <v>48</v>
      </c>
      <c r="AK17" s="7">
        <f>AK16*100/J16</f>
        <v>12</v>
      </c>
      <c r="AL17" s="7">
        <f>AL16*100/J16</f>
        <v>36</v>
      </c>
      <c r="AM17" s="7">
        <f>AM16*100/J16</f>
        <v>48</v>
      </c>
      <c r="AN17" s="7">
        <f>AN16*100/J16</f>
        <v>16</v>
      </c>
      <c r="AO17" s="7">
        <f>AO16*100/J16</f>
        <v>40</v>
      </c>
      <c r="AP17" s="7">
        <f>AP16*100/J16</f>
        <v>40</v>
      </c>
      <c r="AQ17" s="7">
        <f>AQ16*100/J16</f>
        <v>20</v>
      </c>
    </row>
  </sheetData>
  <mergeCells count="44">
    <mergeCell ref="AO1:AQ1"/>
    <mergeCell ref="B3:M3"/>
    <mergeCell ref="N6:V6"/>
    <mergeCell ref="J6:J8"/>
    <mergeCell ref="K6:M6"/>
    <mergeCell ref="N7:P7"/>
    <mergeCell ref="W7:W8"/>
    <mergeCell ref="X7:X8"/>
    <mergeCell ref="Y7:Y8"/>
    <mergeCell ref="Z7:AB7"/>
    <mergeCell ref="AC7:AE7"/>
    <mergeCell ref="W6:Y6"/>
    <mergeCell ref="W2:AQ2"/>
    <mergeCell ref="AP7:AP8"/>
    <mergeCell ref="AQ7:AQ8"/>
    <mergeCell ref="AO7:AO8"/>
    <mergeCell ref="W4:AE4"/>
    <mergeCell ref="Z6:AN6"/>
    <mergeCell ref="A17:C17"/>
    <mergeCell ref="A16:C16"/>
    <mergeCell ref="A6:A8"/>
    <mergeCell ref="B6:B8"/>
    <mergeCell ref="C6:C8"/>
    <mergeCell ref="B2:M2"/>
    <mergeCell ref="Q7:S7"/>
    <mergeCell ref="T7:V7"/>
    <mergeCell ref="F7:F8"/>
    <mergeCell ref="L7:L8"/>
    <mergeCell ref="M7:M8"/>
    <mergeCell ref="AR7:AR8"/>
    <mergeCell ref="AS7:AS8"/>
    <mergeCell ref="AT7:AT8"/>
    <mergeCell ref="AO6:AQ6"/>
    <mergeCell ref="D6:E6"/>
    <mergeCell ref="F6:I6"/>
    <mergeCell ref="D7:D8"/>
    <mergeCell ref="E7:E8"/>
    <mergeCell ref="K7:K8"/>
    <mergeCell ref="G7:G8"/>
    <mergeCell ref="H7:H8"/>
    <mergeCell ref="I7:I8"/>
    <mergeCell ref="AF7:AH7"/>
    <mergeCell ref="AI7:AK7"/>
    <mergeCell ref="AL7:A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80" zoomScaleNormal="80" workbookViewId="0">
      <selection activeCell="L14" sqref="L14"/>
    </sheetView>
  </sheetViews>
  <sheetFormatPr defaultRowHeight="15" x14ac:dyDescent="0.25"/>
  <cols>
    <col min="1" max="1" width="4.7109375" customWidth="1"/>
    <col min="2" max="2" width="19.7109375" customWidth="1"/>
    <col min="3" max="3" width="25" customWidth="1"/>
    <col min="4" max="4" width="13.140625" customWidth="1"/>
    <col min="5" max="22" width="9.5703125" customWidth="1"/>
    <col min="23" max="37" width="9.7109375" customWidth="1"/>
  </cols>
  <sheetData>
    <row r="2" spans="1:40" ht="15.75" x14ac:dyDescent="0.25">
      <c r="A2" s="25"/>
      <c r="B2" s="51" t="s">
        <v>42</v>
      </c>
      <c r="C2" s="51"/>
      <c r="D2" s="51"/>
      <c r="E2" s="51"/>
      <c r="F2" s="51"/>
      <c r="G2" s="25"/>
      <c r="H2" s="25"/>
      <c r="I2" s="25"/>
      <c r="J2" s="25"/>
      <c r="K2" s="25"/>
      <c r="L2" s="25"/>
      <c r="M2" s="25"/>
      <c r="N2" s="23"/>
      <c r="O2" s="1" t="s">
        <v>43</v>
      </c>
      <c r="P2" s="1" t="s">
        <v>90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46" t="s">
        <v>44</v>
      </c>
      <c r="AK2" s="46"/>
    </row>
    <row r="3" spans="1:40" ht="15.75" x14ac:dyDescent="0.25">
      <c r="A3" s="1"/>
      <c r="B3" s="44" t="s">
        <v>75</v>
      </c>
      <c r="C3" s="44"/>
      <c r="D3" s="44"/>
      <c r="E3" s="44"/>
      <c r="F3" s="44"/>
      <c r="G3" s="1"/>
      <c r="H3" s="1"/>
      <c r="I3" s="1"/>
      <c r="J3" s="1"/>
      <c r="K3" s="1"/>
      <c r="L3" s="1"/>
      <c r="M3" s="1"/>
      <c r="N3" s="1"/>
      <c r="O3" s="44" t="s">
        <v>91</v>
      </c>
      <c r="P3" s="44"/>
      <c r="Q3" s="44"/>
      <c r="R3" s="44"/>
      <c r="S3" s="44"/>
      <c r="T3" s="44"/>
      <c r="U3" s="44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1"/>
      <c r="AI3" s="1"/>
      <c r="AJ3" s="1"/>
      <c r="AK3" s="1"/>
    </row>
    <row r="4" spans="1:40" ht="15.75" x14ac:dyDescent="0.25">
      <c r="A4" s="1"/>
      <c r="G4" s="1"/>
      <c r="H4" s="1"/>
      <c r="I4" s="1"/>
      <c r="J4" s="1"/>
      <c r="K4" s="1"/>
      <c r="L4" s="1"/>
      <c r="M4" s="1"/>
      <c r="N4" s="1"/>
      <c r="O4" s="26" t="s">
        <v>45</v>
      </c>
      <c r="P4" s="26" t="s">
        <v>92</v>
      </c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1"/>
      <c r="AI4" s="1"/>
      <c r="AJ4" s="1"/>
      <c r="AK4" s="1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40" ht="15.75" x14ac:dyDescent="0.25">
      <c r="A6" s="1"/>
      <c r="B6" s="28"/>
      <c r="C6" s="2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40" ht="15.75" customHeight="1" x14ac:dyDescent="0.25">
      <c r="A7" s="50" t="s">
        <v>0</v>
      </c>
      <c r="B7" s="43" t="s">
        <v>46</v>
      </c>
      <c r="C7" s="43" t="s">
        <v>47</v>
      </c>
      <c r="D7" s="43" t="s">
        <v>48</v>
      </c>
      <c r="E7" s="43" t="s">
        <v>49</v>
      </c>
      <c r="F7" s="43"/>
      <c r="G7" s="43"/>
      <c r="H7" s="40" t="s">
        <v>50</v>
      </c>
      <c r="I7" s="41"/>
      <c r="J7" s="41"/>
      <c r="K7" s="41"/>
      <c r="L7" s="41"/>
      <c r="M7" s="41"/>
      <c r="N7" s="41"/>
      <c r="O7" s="41"/>
      <c r="P7" s="42"/>
      <c r="Q7" s="43" t="s">
        <v>51</v>
      </c>
      <c r="R7" s="43"/>
      <c r="S7" s="43"/>
      <c r="T7" s="40" t="s">
        <v>52</v>
      </c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  <c r="AI7" s="43" t="s">
        <v>53</v>
      </c>
      <c r="AJ7" s="43"/>
      <c r="AK7" s="43"/>
    </row>
    <row r="8" spans="1:40" ht="15.75" customHeight="1" x14ac:dyDescent="0.25">
      <c r="A8" s="50"/>
      <c r="B8" s="43"/>
      <c r="C8" s="43"/>
      <c r="D8" s="43"/>
      <c r="E8" s="38" t="s">
        <v>54</v>
      </c>
      <c r="F8" s="38" t="s">
        <v>55</v>
      </c>
      <c r="G8" s="38" t="s">
        <v>56</v>
      </c>
      <c r="H8" s="52" t="s">
        <v>57</v>
      </c>
      <c r="I8" s="53"/>
      <c r="J8" s="53"/>
      <c r="K8" s="41" t="s">
        <v>58</v>
      </c>
      <c r="L8" s="41"/>
      <c r="M8" s="42"/>
      <c r="N8" s="54" t="s">
        <v>59</v>
      </c>
      <c r="O8" s="55"/>
      <c r="P8" s="56"/>
      <c r="Q8" s="38" t="s">
        <v>54</v>
      </c>
      <c r="R8" s="38" t="s">
        <v>55</v>
      </c>
      <c r="S8" s="38" t="s">
        <v>56</v>
      </c>
      <c r="T8" s="59" t="s">
        <v>60</v>
      </c>
      <c r="U8" s="59"/>
      <c r="V8" s="59"/>
      <c r="W8" s="59" t="s">
        <v>61</v>
      </c>
      <c r="X8" s="59"/>
      <c r="Y8" s="59"/>
      <c r="Z8" s="50" t="s">
        <v>62</v>
      </c>
      <c r="AA8" s="50"/>
      <c r="AB8" s="50"/>
      <c r="AC8" s="50" t="s">
        <v>63</v>
      </c>
      <c r="AD8" s="50"/>
      <c r="AE8" s="50"/>
      <c r="AF8" s="55" t="s">
        <v>21</v>
      </c>
      <c r="AG8" s="55"/>
      <c r="AH8" s="56"/>
      <c r="AI8" s="38" t="s">
        <v>54</v>
      </c>
      <c r="AJ8" s="38" t="s">
        <v>55</v>
      </c>
      <c r="AK8" s="38" t="s">
        <v>56</v>
      </c>
      <c r="AL8" s="38" t="s">
        <v>54</v>
      </c>
      <c r="AM8" s="38" t="s">
        <v>55</v>
      </c>
      <c r="AN8" s="38" t="s">
        <v>56</v>
      </c>
    </row>
    <row r="9" spans="1:40" ht="78" customHeight="1" x14ac:dyDescent="0.25">
      <c r="A9" s="50"/>
      <c r="B9" s="43"/>
      <c r="C9" s="43"/>
      <c r="D9" s="43"/>
      <c r="E9" s="39"/>
      <c r="F9" s="39"/>
      <c r="G9" s="39"/>
      <c r="H9" s="22" t="s">
        <v>54</v>
      </c>
      <c r="I9" s="22" t="s">
        <v>55</v>
      </c>
      <c r="J9" s="22" t="s">
        <v>56</v>
      </c>
      <c r="K9" s="22" t="s">
        <v>54</v>
      </c>
      <c r="L9" s="22" t="s">
        <v>55</v>
      </c>
      <c r="M9" s="22" t="s">
        <v>56</v>
      </c>
      <c r="N9" s="22" t="s">
        <v>54</v>
      </c>
      <c r="O9" s="22" t="s">
        <v>55</v>
      </c>
      <c r="P9" s="22" t="s">
        <v>56</v>
      </c>
      <c r="Q9" s="39"/>
      <c r="R9" s="39"/>
      <c r="S9" s="39"/>
      <c r="T9" s="22" t="s">
        <v>54</v>
      </c>
      <c r="U9" s="22" t="s">
        <v>55</v>
      </c>
      <c r="V9" s="22" t="s">
        <v>56</v>
      </c>
      <c r="W9" s="22" t="s">
        <v>54</v>
      </c>
      <c r="X9" s="22" t="s">
        <v>55</v>
      </c>
      <c r="Y9" s="22" t="s">
        <v>56</v>
      </c>
      <c r="Z9" s="22" t="s">
        <v>54</v>
      </c>
      <c r="AA9" s="22" t="s">
        <v>55</v>
      </c>
      <c r="AB9" s="22" t="s">
        <v>56</v>
      </c>
      <c r="AC9" s="22" t="s">
        <v>54</v>
      </c>
      <c r="AD9" s="22" t="s">
        <v>55</v>
      </c>
      <c r="AE9" s="22" t="s">
        <v>56</v>
      </c>
      <c r="AF9" s="22" t="s">
        <v>54</v>
      </c>
      <c r="AG9" s="22" t="s">
        <v>55</v>
      </c>
      <c r="AH9" s="22" t="s">
        <v>56</v>
      </c>
      <c r="AI9" s="39"/>
      <c r="AJ9" s="39"/>
      <c r="AK9" s="39"/>
      <c r="AL9" s="39"/>
      <c r="AM9" s="39"/>
      <c r="AN9" s="39"/>
    </row>
    <row r="10" spans="1:40" ht="32.25" customHeight="1" x14ac:dyDescent="0.25">
      <c r="A10" s="24">
        <v>1</v>
      </c>
      <c r="B10" s="5" t="s">
        <v>86</v>
      </c>
      <c r="C10" s="5" t="s">
        <v>87</v>
      </c>
      <c r="D10" s="27">
        <v>25</v>
      </c>
      <c r="E10" s="27">
        <v>16</v>
      </c>
      <c r="F10" s="27">
        <v>8</v>
      </c>
      <c r="G10" s="27">
        <v>1</v>
      </c>
      <c r="H10" s="27">
        <v>14</v>
      </c>
      <c r="I10" s="27">
        <v>10</v>
      </c>
      <c r="J10" s="27">
        <v>1</v>
      </c>
      <c r="K10" s="27">
        <v>18</v>
      </c>
      <c r="L10" s="27">
        <v>5</v>
      </c>
      <c r="M10" s="27">
        <v>2</v>
      </c>
      <c r="N10" s="27">
        <v>18</v>
      </c>
      <c r="O10" s="27">
        <v>7</v>
      </c>
      <c r="P10" s="27">
        <v>0</v>
      </c>
      <c r="Q10" s="36">
        <v>19</v>
      </c>
      <c r="R10" s="36">
        <v>6</v>
      </c>
      <c r="S10" s="36">
        <v>0</v>
      </c>
      <c r="T10" s="27">
        <v>23</v>
      </c>
      <c r="U10" s="27">
        <v>2</v>
      </c>
      <c r="V10" s="27">
        <v>0</v>
      </c>
      <c r="W10" s="27">
        <v>18</v>
      </c>
      <c r="X10" s="27">
        <v>7</v>
      </c>
      <c r="Y10" s="27">
        <v>0</v>
      </c>
      <c r="Z10" s="27">
        <v>19</v>
      </c>
      <c r="AA10" s="27">
        <v>6</v>
      </c>
      <c r="AB10" s="27">
        <v>0</v>
      </c>
      <c r="AC10" s="27">
        <v>20</v>
      </c>
      <c r="AD10" s="27">
        <v>5</v>
      </c>
      <c r="AE10" s="27">
        <v>0</v>
      </c>
      <c r="AF10" s="27">
        <v>16</v>
      </c>
      <c r="AG10" s="27">
        <v>9</v>
      </c>
      <c r="AH10" s="27">
        <v>0</v>
      </c>
      <c r="AI10" s="27">
        <v>22</v>
      </c>
      <c r="AJ10" s="27">
        <v>3</v>
      </c>
      <c r="AK10" s="27">
        <v>0</v>
      </c>
      <c r="AL10" s="35">
        <f>SUM(E10+H10+K10+N10+Q10+T10+W10+Z10+AC10+AF10+AI10)/11</f>
        <v>18.454545454545453</v>
      </c>
      <c r="AM10" s="35">
        <f>SUM(F10+I10+L10+O10+R10+U10+X10+AA10+AD10+AG10+AJ10)/11</f>
        <v>6.1818181818181817</v>
      </c>
      <c r="AN10">
        <f>SUM(G10+J10+M10+P10+S10+V10+Y10+AB10+AE10+AH10+AK10)/11</f>
        <v>0.36363636363636365</v>
      </c>
    </row>
    <row r="11" spans="1:40" ht="15.75" x14ac:dyDescent="0.25">
      <c r="A11" s="24">
        <v>2</v>
      </c>
      <c r="B11" s="3"/>
      <c r="C11" s="3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</row>
    <row r="12" spans="1:40" ht="15.75" x14ac:dyDescent="0.25">
      <c r="A12" s="24">
        <v>3</v>
      </c>
      <c r="B12" s="22"/>
      <c r="C12" s="22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</row>
    <row r="13" spans="1:40" ht="15.75" x14ac:dyDescent="0.25">
      <c r="A13" s="24">
        <v>4</v>
      </c>
      <c r="B13" s="22"/>
      <c r="C13" s="22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</row>
    <row r="14" spans="1:40" ht="15.75" x14ac:dyDescent="0.25">
      <c r="A14" s="24">
        <v>5</v>
      </c>
      <c r="B14" s="22"/>
      <c r="C14" s="22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</row>
    <row r="15" spans="1:40" ht="15.75" x14ac:dyDescent="0.25">
      <c r="A15" s="24">
        <v>6</v>
      </c>
      <c r="B15" s="22"/>
      <c r="C15" s="22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</row>
    <row r="16" spans="1:40" ht="15.75" x14ac:dyDescent="0.25">
      <c r="A16" s="24">
        <v>7</v>
      </c>
      <c r="B16" s="22"/>
      <c r="C16" s="22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</row>
    <row r="17" spans="1:37" ht="15.75" x14ac:dyDescent="0.25">
      <c r="A17" s="47" t="s">
        <v>64</v>
      </c>
      <c r="B17" s="48"/>
      <c r="C17" s="49"/>
      <c r="D17" s="15">
        <f t="shared" ref="D17:AK17" si="0">SUM(D10:D16)</f>
        <v>25</v>
      </c>
      <c r="E17" s="27">
        <f t="shared" si="0"/>
        <v>16</v>
      </c>
      <c r="F17" s="27">
        <f t="shared" si="0"/>
        <v>8</v>
      </c>
      <c r="G17" s="27">
        <f t="shared" si="0"/>
        <v>1</v>
      </c>
      <c r="H17" s="27">
        <f t="shared" si="0"/>
        <v>14</v>
      </c>
      <c r="I17" s="27">
        <f t="shared" si="0"/>
        <v>10</v>
      </c>
      <c r="J17" s="27">
        <f t="shared" si="0"/>
        <v>1</v>
      </c>
      <c r="K17" s="27">
        <f t="shared" si="0"/>
        <v>18</v>
      </c>
      <c r="L17" s="27">
        <f t="shared" si="0"/>
        <v>5</v>
      </c>
      <c r="M17" s="27">
        <f t="shared" si="0"/>
        <v>2</v>
      </c>
      <c r="N17" s="27">
        <f t="shared" si="0"/>
        <v>18</v>
      </c>
      <c r="O17" s="27">
        <f t="shared" si="0"/>
        <v>7</v>
      </c>
      <c r="P17" s="27">
        <f t="shared" si="0"/>
        <v>0</v>
      </c>
      <c r="Q17" s="27">
        <f t="shared" si="0"/>
        <v>19</v>
      </c>
      <c r="R17" s="27">
        <f t="shared" si="0"/>
        <v>6</v>
      </c>
      <c r="S17" s="27">
        <f t="shared" si="0"/>
        <v>0</v>
      </c>
      <c r="T17" s="27">
        <f t="shared" si="0"/>
        <v>23</v>
      </c>
      <c r="U17" s="27">
        <f t="shared" si="0"/>
        <v>2</v>
      </c>
      <c r="V17" s="27">
        <f t="shared" si="0"/>
        <v>0</v>
      </c>
      <c r="W17" s="27">
        <f t="shared" si="0"/>
        <v>18</v>
      </c>
      <c r="X17" s="27">
        <f t="shared" si="0"/>
        <v>7</v>
      </c>
      <c r="Y17" s="27">
        <f t="shared" si="0"/>
        <v>0</v>
      </c>
      <c r="Z17" s="27">
        <f t="shared" si="0"/>
        <v>19</v>
      </c>
      <c r="AA17" s="27">
        <f t="shared" si="0"/>
        <v>6</v>
      </c>
      <c r="AB17" s="27">
        <f t="shared" si="0"/>
        <v>0</v>
      </c>
      <c r="AC17" s="27">
        <f t="shared" si="0"/>
        <v>20</v>
      </c>
      <c r="AD17" s="27">
        <f t="shared" si="0"/>
        <v>5</v>
      </c>
      <c r="AE17" s="27">
        <f t="shared" si="0"/>
        <v>0</v>
      </c>
      <c r="AF17" s="27">
        <f t="shared" si="0"/>
        <v>16</v>
      </c>
      <c r="AG17" s="27">
        <f t="shared" si="0"/>
        <v>9</v>
      </c>
      <c r="AH17" s="27">
        <f t="shared" si="0"/>
        <v>0</v>
      </c>
      <c r="AI17" s="27">
        <f t="shared" si="0"/>
        <v>22</v>
      </c>
      <c r="AJ17" s="27">
        <f t="shared" si="0"/>
        <v>3</v>
      </c>
      <c r="AK17" s="27">
        <f t="shared" si="0"/>
        <v>0</v>
      </c>
    </row>
    <row r="18" spans="1:37" ht="18.75" customHeight="1" x14ac:dyDescent="0.25">
      <c r="A18" s="57" t="s">
        <v>14</v>
      </c>
      <c r="B18" s="58"/>
      <c r="C18" s="58"/>
      <c r="D18" s="29">
        <f>D17*100/D17</f>
        <v>100</v>
      </c>
      <c r="E18" s="10">
        <f>E17*100/D17</f>
        <v>64</v>
      </c>
      <c r="F18" s="10">
        <f>F17*100/D17</f>
        <v>32</v>
      </c>
      <c r="G18" s="10">
        <f>G17*100/D17</f>
        <v>4</v>
      </c>
      <c r="H18" s="10">
        <f>H17*100/D17</f>
        <v>56</v>
      </c>
      <c r="I18" s="10">
        <f>I17*100/D17</f>
        <v>40</v>
      </c>
      <c r="J18" s="10">
        <f>J17*100/D17</f>
        <v>4</v>
      </c>
      <c r="K18" s="10">
        <f>K17*100/D17</f>
        <v>72</v>
      </c>
      <c r="L18" s="10">
        <f>L17*100/D17</f>
        <v>20</v>
      </c>
      <c r="M18" s="10">
        <f>M17*100/D17</f>
        <v>8</v>
      </c>
      <c r="N18" s="10">
        <f>N17*100/D17</f>
        <v>72</v>
      </c>
      <c r="O18" s="10">
        <f>O17*100/D17</f>
        <v>28</v>
      </c>
      <c r="P18" s="10">
        <f>P17*100/D17</f>
        <v>0</v>
      </c>
      <c r="Q18" s="10">
        <f>Q17*100/D17</f>
        <v>76</v>
      </c>
      <c r="R18" s="10">
        <f>R17*100/D17</f>
        <v>24</v>
      </c>
      <c r="S18" s="10">
        <f>S17*100/D17</f>
        <v>0</v>
      </c>
      <c r="T18" s="10">
        <f>T17*100/D17</f>
        <v>92</v>
      </c>
      <c r="U18" s="10">
        <f>U17*100/D17</f>
        <v>8</v>
      </c>
      <c r="V18" s="10">
        <f>V17*100/D17</f>
        <v>0</v>
      </c>
      <c r="W18" s="10">
        <f>W17*100/D17</f>
        <v>72</v>
      </c>
      <c r="X18" s="10">
        <f>X17*100/D17</f>
        <v>28</v>
      </c>
      <c r="Y18" s="10">
        <f>Y17*100/D17</f>
        <v>0</v>
      </c>
      <c r="Z18" s="10">
        <f>Z17*100/D17</f>
        <v>76</v>
      </c>
      <c r="AA18" s="10">
        <f>AA17*100/D17</f>
        <v>24</v>
      </c>
      <c r="AB18" s="10">
        <f>AB17*100/D17</f>
        <v>0</v>
      </c>
      <c r="AC18" s="10">
        <f>AC17*100/D17</f>
        <v>80</v>
      </c>
      <c r="AD18" s="10">
        <f>AD17*100/D17</f>
        <v>20</v>
      </c>
      <c r="AE18" s="10">
        <f>AE17*100/D17</f>
        <v>0</v>
      </c>
      <c r="AF18" s="10">
        <f>AF17*100/D17</f>
        <v>64</v>
      </c>
      <c r="AG18" s="10">
        <f>AG17*100/D17</f>
        <v>36</v>
      </c>
      <c r="AH18" s="10">
        <f>AH17*100/D17</f>
        <v>0</v>
      </c>
      <c r="AI18" s="10">
        <f>AI17*100/D17</f>
        <v>88</v>
      </c>
      <c r="AJ18" s="10">
        <f>AJ17*100/D17</f>
        <v>12</v>
      </c>
      <c r="AK18" s="10">
        <f>AK17*100/D17</f>
        <v>0</v>
      </c>
    </row>
  </sheetData>
  <mergeCells count="35">
    <mergeCell ref="AI8:AI9"/>
    <mergeCell ref="AJ8:AJ9"/>
    <mergeCell ref="AK8:AK9"/>
    <mergeCell ref="A17:C17"/>
    <mergeCell ref="Z8:AB8"/>
    <mergeCell ref="AC8:AE8"/>
    <mergeCell ref="A18:C18"/>
    <mergeCell ref="R8:R9"/>
    <mergeCell ref="S8:S9"/>
    <mergeCell ref="T8:V8"/>
    <mergeCell ref="W8:Y8"/>
    <mergeCell ref="A7:A9"/>
    <mergeCell ref="B7:B9"/>
    <mergeCell ref="C7:C9"/>
    <mergeCell ref="D7:D9"/>
    <mergeCell ref="E7:G7"/>
    <mergeCell ref="E8:E9"/>
    <mergeCell ref="F8:F9"/>
    <mergeCell ref="G8:G9"/>
    <mergeCell ref="AL8:AL9"/>
    <mergeCell ref="AM8:AM9"/>
    <mergeCell ref="AN8:AN9"/>
    <mergeCell ref="B2:F2"/>
    <mergeCell ref="AJ2:AK2"/>
    <mergeCell ref="B3:F3"/>
    <mergeCell ref="O3:U3"/>
    <mergeCell ref="H7:P7"/>
    <mergeCell ref="Q7:S7"/>
    <mergeCell ref="T7:AH7"/>
    <mergeCell ref="AI7:AK7"/>
    <mergeCell ref="H8:J8"/>
    <mergeCell ref="K8:M8"/>
    <mergeCell ref="N8:P8"/>
    <mergeCell ref="Q8:Q9"/>
    <mergeCell ref="AF8:A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zoomScale="80" zoomScaleNormal="80" workbookViewId="0">
      <selection activeCell="J9" sqref="J9"/>
    </sheetView>
  </sheetViews>
  <sheetFormatPr defaultRowHeight="15" x14ac:dyDescent="0.25"/>
  <cols>
    <col min="2" max="2" width="21.7109375" customWidth="1"/>
    <col min="3" max="3" width="22.7109375" customWidth="1"/>
    <col min="4" max="4" width="10" customWidth="1"/>
    <col min="5" max="5" width="8.7109375" customWidth="1"/>
    <col min="6" max="6" width="10" customWidth="1"/>
    <col min="7" max="7" width="9.140625" customWidth="1"/>
    <col min="8" max="8" width="10" customWidth="1"/>
    <col min="9" max="9" width="9.42578125" customWidth="1"/>
    <col min="10" max="10" width="11.140625" customWidth="1"/>
  </cols>
  <sheetData>
    <row r="1" spans="1:4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46" t="s">
        <v>22</v>
      </c>
      <c r="AP1" s="46"/>
      <c r="AQ1" s="46"/>
    </row>
    <row r="2" spans="1:46" ht="15" customHeight="1" x14ac:dyDescent="0.25">
      <c r="A2" s="1"/>
      <c r="B2" s="51" t="s">
        <v>32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"/>
      <c r="O2" s="1"/>
      <c r="P2" s="1"/>
      <c r="Q2" s="1"/>
      <c r="R2" s="1"/>
      <c r="S2" s="1"/>
      <c r="T2" s="1"/>
      <c r="U2" s="1"/>
      <c r="V2" s="1"/>
      <c r="W2" s="23" t="s">
        <v>65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</row>
    <row r="3" spans="1:46" ht="15.75" x14ac:dyDescent="0.25">
      <c r="A3" s="1"/>
      <c r="B3" s="44" t="s">
        <v>70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2"/>
      <c r="O3" s="2"/>
      <c r="P3" s="2"/>
      <c r="Q3" s="2"/>
      <c r="R3" s="2"/>
      <c r="S3" s="2"/>
      <c r="T3" s="2"/>
      <c r="U3" s="2"/>
      <c r="V3" s="2"/>
      <c r="W3" s="44" t="s">
        <v>68</v>
      </c>
      <c r="X3" s="44"/>
      <c r="Y3" s="44"/>
      <c r="Z3" s="44"/>
      <c r="AA3" s="44"/>
      <c r="AB3" s="44"/>
      <c r="AC3" s="44"/>
      <c r="AD3" s="44"/>
      <c r="AE3" s="44"/>
      <c r="AF3" s="44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45" t="s">
        <v>72</v>
      </c>
      <c r="X4" s="45"/>
      <c r="Y4" s="45"/>
      <c r="Z4" s="45"/>
      <c r="AA4" s="45"/>
      <c r="AB4" s="45"/>
      <c r="AC4" s="45"/>
      <c r="AD4" s="45"/>
      <c r="AE4" s="45"/>
      <c r="AF4" s="45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6" ht="55.5" customHeight="1" x14ac:dyDescent="0.25">
      <c r="A6" s="50" t="s">
        <v>0</v>
      </c>
      <c r="B6" s="43" t="s">
        <v>2</v>
      </c>
      <c r="C6" s="43" t="s">
        <v>3</v>
      </c>
      <c r="D6" s="40" t="s">
        <v>35</v>
      </c>
      <c r="E6" s="42"/>
      <c r="F6" s="40" t="s">
        <v>34</v>
      </c>
      <c r="G6" s="41"/>
      <c r="H6" s="41"/>
      <c r="I6" s="42"/>
      <c r="J6" s="43" t="s">
        <v>12</v>
      </c>
      <c r="K6" s="50" t="s">
        <v>4</v>
      </c>
      <c r="L6" s="50"/>
      <c r="M6" s="50"/>
      <c r="N6" s="40" t="s">
        <v>9</v>
      </c>
      <c r="O6" s="41"/>
      <c r="P6" s="41"/>
      <c r="Q6" s="41"/>
      <c r="R6" s="41"/>
      <c r="S6" s="41"/>
      <c r="T6" s="41"/>
      <c r="U6" s="41"/>
      <c r="V6" s="42"/>
      <c r="W6" s="43" t="s">
        <v>10</v>
      </c>
      <c r="X6" s="43"/>
      <c r="Y6" s="43"/>
      <c r="Z6" s="40" t="s">
        <v>11</v>
      </c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2"/>
      <c r="AO6" s="43" t="s">
        <v>8</v>
      </c>
      <c r="AP6" s="43"/>
      <c r="AQ6" s="43"/>
    </row>
    <row r="7" spans="1:46" ht="43.5" customHeight="1" x14ac:dyDescent="0.25">
      <c r="A7" s="50"/>
      <c r="B7" s="43"/>
      <c r="C7" s="43"/>
      <c r="D7" s="38" t="s">
        <v>36</v>
      </c>
      <c r="E7" s="38" t="s">
        <v>37</v>
      </c>
      <c r="F7" s="38" t="s">
        <v>38</v>
      </c>
      <c r="G7" s="38" t="s">
        <v>39</v>
      </c>
      <c r="H7" s="38" t="s">
        <v>40</v>
      </c>
      <c r="I7" s="38" t="s">
        <v>41</v>
      </c>
      <c r="J7" s="43"/>
      <c r="K7" s="38" t="s">
        <v>5</v>
      </c>
      <c r="L7" s="38" t="s">
        <v>6</v>
      </c>
      <c r="M7" s="38" t="s">
        <v>7</v>
      </c>
      <c r="N7" s="40" t="s">
        <v>19</v>
      </c>
      <c r="O7" s="41"/>
      <c r="P7" s="42"/>
      <c r="Q7" s="40" t="s">
        <v>23</v>
      </c>
      <c r="R7" s="41"/>
      <c r="S7" s="42"/>
      <c r="T7" s="40" t="s">
        <v>27</v>
      </c>
      <c r="U7" s="41"/>
      <c r="V7" s="42"/>
      <c r="W7" s="38" t="s">
        <v>5</v>
      </c>
      <c r="X7" s="38" t="s">
        <v>6</v>
      </c>
      <c r="Y7" s="38" t="s">
        <v>7</v>
      </c>
      <c r="Z7" s="40" t="s">
        <v>24</v>
      </c>
      <c r="AA7" s="41"/>
      <c r="AB7" s="42"/>
      <c r="AC7" s="40" t="s">
        <v>20</v>
      </c>
      <c r="AD7" s="41"/>
      <c r="AE7" s="42"/>
      <c r="AF7" s="40" t="s">
        <v>25</v>
      </c>
      <c r="AG7" s="41"/>
      <c r="AH7" s="42"/>
      <c r="AI7" s="40" t="s">
        <v>26</v>
      </c>
      <c r="AJ7" s="41"/>
      <c r="AK7" s="42"/>
      <c r="AL7" s="40" t="s">
        <v>21</v>
      </c>
      <c r="AM7" s="41"/>
      <c r="AN7" s="42"/>
      <c r="AO7" s="38" t="s">
        <v>5</v>
      </c>
      <c r="AP7" s="38" t="s">
        <v>6</v>
      </c>
      <c r="AQ7" s="38" t="s">
        <v>7</v>
      </c>
      <c r="AR7" s="38" t="s">
        <v>5</v>
      </c>
      <c r="AS7" s="38" t="s">
        <v>6</v>
      </c>
      <c r="AT7" s="38" t="s">
        <v>7</v>
      </c>
    </row>
    <row r="8" spans="1:46" ht="90.75" customHeight="1" x14ac:dyDescent="0.25">
      <c r="A8" s="50"/>
      <c r="B8" s="43"/>
      <c r="C8" s="43"/>
      <c r="D8" s="39"/>
      <c r="E8" s="39"/>
      <c r="F8" s="39"/>
      <c r="G8" s="39"/>
      <c r="H8" s="39"/>
      <c r="I8" s="39"/>
      <c r="J8" s="43"/>
      <c r="K8" s="39"/>
      <c r="L8" s="39"/>
      <c r="M8" s="39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39"/>
      <c r="X8" s="39"/>
      <c r="Y8" s="39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39"/>
      <c r="AP8" s="39"/>
      <c r="AQ8" s="39"/>
      <c r="AR8" s="39"/>
      <c r="AS8" s="39"/>
      <c r="AT8" s="39"/>
    </row>
    <row r="9" spans="1:46" ht="31.5" x14ac:dyDescent="0.25">
      <c r="A9" s="12">
        <v>1</v>
      </c>
      <c r="B9" s="5" t="s">
        <v>80</v>
      </c>
      <c r="C9" s="5" t="s">
        <v>81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12">
        <v>25</v>
      </c>
      <c r="K9" s="3">
        <v>12</v>
      </c>
      <c r="L9" s="3">
        <v>12</v>
      </c>
      <c r="M9" s="3">
        <v>1</v>
      </c>
      <c r="N9" s="3">
        <v>12</v>
      </c>
      <c r="O9" s="3">
        <v>11</v>
      </c>
      <c r="P9" s="3">
        <v>2</v>
      </c>
      <c r="Q9" s="3">
        <v>11</v>
      </c>
      <c r="R9" s="3">
        <v>12</v>
      </c>
      <c r="S9" s="3">
        <v>2</v>
      </c>
      <c r="T9" s="3">
        <v>12</v>
      </c>
      <c r="U9" s="3">
        <v>11</v>
      </c>
      <c r="V9" s="3">
        <v>2</v>
      </c>
      <c r="W9" s="3">
        <v>11</v>
      </c>
      <c r="X9" s="3">
        <v>12</v>
      </c>
      <c r="Y9" s="3">
        <v>2</v>
      </c>
      <c r="Z9" s="3">
        <v>11</v>
      </c>
      <c r="AA9" s="3">
        <v>12</v>
      </c>
      <c r="AB9" s="3">
        <v>2</v>
      </c>
      <c r="AC9" s="3">
        <v>11</v>
      </c>
      <c r="AD9" s="3">
        <v>11</v>
      </c>
      <c r="AE9" s="3">
        <v>3</v>
      </c>
      <c r="AF9" s="3">
        <v>11</v>
      </c>
      <c r="AG9" s="3">
        <v>12</v>
      </c>
      <c r="AH9" s="3">
        <v>2</v>
      </c>
      <c r="AI9" s="3">
        <v>11</v>
      </c>
      <c r="AJ9" s="3">
        <v>12</v>
      </c>
      <c r="AK9" s="3">
        <v>2</v>
      </c>
      <c r="AL9" s="3">
        <v>11</v>
      </c>
      <c r="AM9" s="3">
        <v>12</v>
      </c>
      <c r="AN9" s="3">
        <v>2</v>
      </c>
      <c r="AO9" s="3">
        <v>11</v>
      </c>
      <c r="AP9" s="3">
        <v>12</v>
      </c>
      <c r="AQ9" s="3">
        <v>2</v>
      </c>
      <c r="AR9" s="35">
        <f>SUM(K9+N9+Q9+T9+W9+Z9+AC9+AF9+AI9+AL9+AO9)/11</f>
        <v>11.272727272727273</v>
      </c>
      <c r="AS9" s="35">
        <f>SUM(L9+O9+R9+U9+X9+AA9+AD9+AG9+AJ9+AM9+AP9)/11</f>
        <v>11.727272727272727</v>
      </c>
      <c r="AT9" s="35">
        <f>SUM(M9+P9+S9+V9+Y9+AB9+AE9+AH9+AK9+AQ9+AN9)/11</f>
        <v>2</v>
      </c>
    </row>
    <row r="10" spans="1:46" ht="15.75" x14ac:dyDescent="0.25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6" ht="15.75" x14ac:dyDescent="0.2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6" ht="15.75" x14ac:dyDescent="0.2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6" ht="15.75" x14ac:dyDescent="0.2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6" ht="15.75" x14ac:dyDescent="0.2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6" ht="15.75" x14ac:dyDescent="0.2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6" ht="15.75" x14ac:dyDescent="0.25">
      <c r="A16" s="47" t="s">
        <v>13</v>
      </c>
      <c r="B16" s="48"/>
      <c r="C16" s="49"/>
      <c r="D16" s="20"/>
      <c r="E16" s="20"/>
      <c r="F16" s="20"/>
      <c r="G16" s="20"/>
      <c r="H16" s="20"/>
      <c r="I16" s="20"/>
      <c r="J16" s="15">
        <f>SUM(J9:J15)</f>
        <v>25</v>
      </c>
      <c r="K16" s="7">
        <f t="shared" ref="K16:AQ16" si="0">SUM(K9:K15)</f>
        <v>12</v>
      </c>
      <c r="L16" s="7">
        <f t="shared" si="0"/>
        <v>12</v>
      </c>
      <c r="M16" s="7">
        <f t="shared" si="0"/>
        <v>1</v>
      </c>
      <c r="N16" s="7">
        <f t="shared" si="0"/>
        <v>12</v>
      </c>
      <c r="O16" s="7">
        <f t="shared" si="0"/>
        <v>11</v>
      </c>
      <c r="P16" s="7">
        <f t="shared" si="0"/>
        <v>2</v>
      </c>
      <c r="Q16" s="7">
        <f t="shared" si="0"/>
        <v>11</v>
      </c>
      <c r="R16" s="7">
        <f t="shared" si="0"/>
        <v>12</v>
      </c>
      <c r="S16" s="7">
        <f t="shared" si="0"/>
        <v>2</v>
      </c>
      <c r="T16" s="7">
        <f t="shared" si="0"/>
        <v>12</v>
      </c>
      <c r="U16" s="7">
        <f t="shared" si="0"/>
        <v>11</v>
      </c>
      <c r="V16" s="7">
        <f t="shared" si="0"/>
        <v>2</v>
      </c>
      <c r="W16" s="7">
        <f t="shared" si="0"/>
        <v>11</v>
      </c>
      <c r="X16" s="7">
        <f t="shared" si="0"/>
        <v>12</v>
      </c>
      <c r="Y16" s="7">
        <f t="shared" si="0"/>
        <v>2</v>
      </c>
      <c r="Z16" s="7">
        <f t="shared" si="0"/>
        <v>11</v>
      </c>
      <c r="AA16" s="7">
        <f t="shared" si="0"/>
        <v>12</v>
      </c>
      <c r="AB16" s="7">
        <f t="shared" si="0"/>
        <v>2</v>
      </c>
      <c r="AC16" s="7">
        <f t="shared" si="0"/>
        <v>11</v>
      </c>
      <c r="AD16" s="7">
        <f t="shared" si="0"/>
        <v>11</v>
      </c>
      <c r="AE16" s="7">
        <f t="shared" si="0"/>
        <v>3</v>
      </c>
      <c r="AF16" s="7">
        <f t="shared" si="0"/>
        <v>11</v>
      </c>
      <c r="AG16" s="7">
        <f t="shared" si="0"/>
        <v>12</v>
      </c>
      <c r="AH16" s="7">
        <f t="shared" si="0"/>
        <v>2</v>
      </c>
      <c r="AI16" s="7">
        <f t="shared" si="0"/>
        <v>11</v>
      </c>
      <c r="AJ16" s="7">
        <f t="shared" si="0"/>
        <v>12</v>
      </c>
      <c r="AK16" s="7">
        <f t="shared" si="0"/>
        <v>2</v>
      </c>
      <c r="AL16" s="7">
        <f t="shared" si="0"/>
        <v>11</v>
      </c>
      <c r="AM16" s="7">
        <f t="shared" si="0"/>
        <v>12</v>
      </c>
      <c r="AN16" s="7">
        <f t="shared" si="0"/>
        <v>2</v>
      </c>
      <c r="AO16" s="7">
        <f t="shared" si="0"/>
        <v>11</v>
      </c>
      <c r="AP16" s="7">
        <f t="shared" si="0"/>
        <v>12</v>
      </c>
      <c r="AQ16" s="7">
        <f t="shared" si="0"/>
        <v>2</v>
      </c>
    </row>
    <row r="17" spans="1:43" ht="15.75" x14ac:dyDescent="0.25">
      <c r="A17" s="47" t="s">
        <v>14</v>
      </c>
      <c r="B17" s="48"/>
      <c r="C17" s="48"/>
      <c r="D17" s="19"/>
      <c r="E17" s="19"/>
      <c r="F17" s="19"/>
      <c r="G17" s="19"/>
      <c r="H17" s="19"/>
      <c r="I17" s="19"/>
      <c r="J17" s="16">
        <f>J16*100/J16</f>
        <v>100</v>
      </c>
      <c r="K17" s="9">
        <f>K16*100/J16</f>
        <v>48</v>
      </c>
      <c r="L17" s="10">
        <f>L16*100/J16</f>
        <v>48</v>
      </c>
      <c r="M17" s="10">
        <f>M16*100/J16</f>
        <v>4</v>
      </c>
      <c r="N17" s="7">
        <f>N16*100/J16</f>
        <v>48</v>
      </c>
      <c r="O17" s="7">
        <f>O16*100/J16</f>
        <v>44</v>
      </c>
      <c r="P17" s="7">
        <f>P16*100/J16</f>
        <v>8</v>
      </c>
      <c r="Q17" s="7">
        <f>Q16*100/J16</f>
        <v>44</v>
      </c>
      <c r="R17" s="7">
        <f>R16*100/J16</f>
        <v>48</v>
      </c>
      <c r="S17" s="7">
        <f>S16*100/J16</f>
        <v>8</v>
      </c>
      <c r="T17" s="7">
        <f>T16*100/J16</f>
        <v>48</v>
      </c>
      <c r="U17" s="7">
        <f>U16*100/J16</f>
        <v>44</v>
      </c>
      <c r="V17" s="7">
        <f>V16*100/J16</f>
        <v>8</v>
      </c>
      <c r="W17" s="7">
        <f>W16*100/J16</f>
        <v>44</v>
      </c>
      <c r="X17" s="7">
        <f>X16*100/J16</f>
        <v>48</v>
      </c>
      <c r="Y17" s="7">
        <f>Y16*100/J16</f>
        <v>8</v>
      </c>
      <c r="Z17" s="7">
        <f>Z16*100/J16</f>
        <v>44</v>
      </c>
      <c r="AA17" s="7">
        <f>AA16*100/J16</f>
        <v>48</v>
      </c>
      <c r="AB17" s="7">
        <f>AB16*100/J16</f>
        <v>8</v>
      </c>
      <c r="AC17" s="7">
        <f>AC16*100/J16</f>
        <v>44</v>
      </c>
      <c r="AD17" s="7">
        <f>AD16*100/J16</f>
        <v>44</v>
      </c>
      <c r="AE17" s="7">
        <f>AE16*100/J16</f>
        <v>12</v>
      </c>
      <c r="AF17" s="7">
        <f>AF16*100/J16</f>
        <v>44</v>
      </c>
      <c r="AG17" s="7">
        <f>AG16*100/J16</f>
        <v>48</v>
      </c>
      <c r="AH17" s="7">
        <f>AH16*100/J16</f>
        <v>8</v>
      </c>
      <c r="AI17" s="7">
        <f>AI16*100/J16</f>
        <v>44</v>
      </c>
      <c r="AJ17" s="7">
        <f>AJ16*100/J16</f>
        <v>48</v>
      </c>
      <c r="AK17" s="7">
        <f>AK16*100/J16</f>
        <v>8</v>
      </c>
      <c r="AL17" s="7">
        <f>AL16*100/J16</f>
        <v>44</v>
      </c>
      <c r="AM17" s="7">
        <f>AM16*100/J16</f>
        <v>48</v>
      </c>
      <c r="AN17" s="7">
        <f>AN16*100/J16</f>
        <v>8</v>
      </c>
      <c r="AO17" s="7">
        <f>AO16*100/J16</f>
        <v>44</v>
      </c>
      <c r="AP17" s="7">
        <f>AP16*100/J16</f>
        <v>48</v>
      </c>
      <c r="AQ17" s="7">
        <f>AQ16*100/J16</f>
        <v>8</v>
      </c>
    </row>
  </sheetData>
  <mergeCells count="44">
    <mergeCell ref="D6:E6"/>
    <mergeCell ref="F6:I6"/>
    <mergeCell ref="D7:D8"/>
    <mergeCell ref="E7:E8"/>
    <mergeCell ref="G7:G8"/>
    <mergeCell ref="H7:H8"/>
    <mergeCell ref="F7:F8"/>
    <mergeCell ref="I7:I8"/>
    <mergeCell ref="L7:L8"/>
    <mergeCell ref="M7:M8"/>
    <mergeCell ref="W7:W8"/>
    <mergeCell ref="X7:X8"/>
    <mergeCell ref="Y7:Y8"/>
    <mergeCell ref="A17:C17"/>
    <mergeCell ref="A16:C16"/>
    <mergeCell ref="A6:A8"/>
    <mergeCell ref="B6:B8"/>
    <mergeCell ref="C6:C8"/>
    <mergeCell ref="AO1:AQ1"/>
    <mergeCell ref="J6:J8"/>
    <mergeCell ref="K6:M6"/>
    <mergeCell ref="B3:M3"/>
    <mergeCell ref="B2:M2"/>
    <mergeCell ref="N7:P7"/>
    <mergeCell ref="N6:V6"/>
    <mergeCell ref="Q7:S7"/>
    <mergeCell ref="T7:V7"/>
    <mergeCell ref="AF7:AH7"/>
    <mergeCell ref="AI7:AK7"/>
    <mergeCell ref="AL7:AN7"/>
    <mergeCell ref="Z6:AN6"/>
    <mergeCell ref="K7:K8"/>
    <mergeCell ref="AO7:AO8"/>
    <mergeCell ref="AP7:AP8"/>
    <mergeCell ref="AR7:AR8"/>
    <mergeCell ref="AS7:AS8"/>
    <mergeCell ref="AT7:AT8"/>
    <mergeCell ref="W3:AF3"/>
    <mergeCell ref="W4:AF4"/>
    <mergeCell ref="AQ7:AQ8"/>
    <mergeCell ref="AO6:AQ6"/>
    <mergeCell ref="Z7:AB7"/>
    <mergeCell ref="AC7:AE7"/>
    <mergeCell ref="W6:Y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"/>
  <sheetViews>
    <sheetView zoomScale="80" zoomScaleNormal="80" workbookViewId="0">
      <selection activeCell="AL25" sqref="AL25"/>
    </sheetView>
  </sheetViews>
  <sheetFormatPr defaultRowHeight="15" x14ac:dyDescent="0.25"/>
  <cols>
    <col min="2" max="2" width="22.85546875" customWidth="1"/>
    <col min="3" max="3" width="25.140625" customWidth="1"/>
    <col min="4" max="4" width="10.140625" customWidth="1"/>
    <col min="5" max="5" width="9.7109375" customWidth="1"/>
    <col min="6" max="6" width="10.7109375" customWidth="1"/>
    <col min="7" max="7" width="10.42578125" customWidth="1"/>
    <col min="8" max="8" width="11" customWidth="1"/>
    <col min="9" max="9" width="10.42578125" customWidth="1"/>
    <col min="10" max="10" width="11.7109375" customWidth="1"/>
  </cols>
  <sheetData>
    <row r="1" spans="1:49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46" t="s">
        <v>22</v>
      </c>
      <c r="AS1" s="46"/>
      <c r="AT1" s="46"/>
    </row>
    <row r="2" spans="1:49" ht="15" customHeight="1" x14ac:dyDescent="0.25">
      <c r="A2" s="1"/>
      <c r="B2" s="51" t="s">
        <v>33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3" t="s">
        <v>66</v>
      </c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"/>
      <c r="AM2" s="2"/>
      <c r="AN2" s="2"/>
      <c r="AO2" s="2"/>
      <c r="AP2" s="2"/>
      <c r="AQ2" s="2"/>
      <c r="AR2" s="2"/>
      <c r="AS2" s="2"/>
      <c r="AT2" s="2"/>
    </row>
    <row r="3" spans="1:49" ht="15.75" x14ac:dyDescent="0.25">
      <c r="A3" s="1"/>
      <c r="B3" s="44" t="s">
        <v>70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44" t="s">
        <v>69</v>
      </c>
      <c r="AA3" s="44"/>
      <c r="AB3" s="44"/>
      <c r="AC3" s="44"/>
      <c r="AD3" s="44"/>
      <c r="AE3" s="44"/>
      <c r="AF3" s="44"/>
      <c r="AG3" s="44"/>
      <c r="AH3" s="44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45" t="s">
        <v>73</v>
      </c>
      <c r="AA4" s="45"/>
      <c r="AB4" s="45"/>
      <c r="AC4" s="45"/>
      <c r="AD4" s="45"/>
      <c r="AE4" s="45"/>
      <c r="AF4" s="45"/>
      <c r="AG4" s="45"/>
      <c r="AH4" s="45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</row>
    <row r="5" spans="1:4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9" ht="47.25" customHeight="1" x14ac:dyDescent="0.25">
      <c r="A6" s="50" t="s">
        <v>0</v>
      </c>
      <c r="B6" s="43" t="s">
        <v>2</v>
      </c>
      <c r="C6" s="43" t="s">
        <v>3</v>
      </c>
      <c r="D6" s="40" t="s">
        <v>35</v>
      </c>
      <c r="E6" s="42"/>
      <c r="F6" s="40" t="s">
        <v>34</v>
      </c>
      <c r="G6" s="41"/>
      <c r="H6" s="41"/>
      <c r="I6" s="42"/>
      <c r="J6" s="43" t="s">
        <v>12</v>
      </c>
      <c r="K6" s="50" t="s">
        <v>4</v>
      </c>
      <c r="L6" s="50"/>
      <c r="M6" s="50"/>
      <c r="N6" s="40" t="s">
        <v>9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42"/>
      <c r="Z6" s="40" t="s">
        <v>10</v>
      </c>
      <c r="AA6" s="41"/>
      <c r="AB6" s="42"/>
      <c r="AC6" s="40" t="s">
        <v>11</v>
      </c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2"/>
      <c r="AR6" s="43" t="s">
        <v>8</v>
      </c>
      <c r="AS6" s="43"/>
      <c r="AT6" s="43"/>
    </row>
    <row r="7" spans="1:49" ht="47.25" customHeight="1" x14ac:dyDescent="0.25">
      <c r="A7" s="50"/>
      <c r="B7" s="43"/>
      <c r="C7" s="43"/>
      <c r="D7" s="38" t="s">
        <v>36</v>
      </c>
      <c r="E7" s="38" t="s">
        <v>37</v>
      </c>
      <c r="F7" s="38" t="s">
        <v>38</v>
      </c>
      <c r="G7" s="38" t="s">
        <v>39</v>
      </c>
      <c r="H7" s="38" t="s">
        <v>40</v>
      </c>
      <c r="I7" s="38" t="s">
        <v>41</v>
      </c>
      <c r="J7" s="43"/>
      <c r="K7" s="38" t="s">
        <v>5</v>
      </c>
      <c r="L7" s="38" t="s">
        <v>6</v>
      </c>
      <c r="M7" s="38" t="s">
        <v>7</v>
      </c>
      <c r="N7" s="40" t="s">
        <v>19</v>
      </c>
      <c r="O7" s="41"/>
      <c r="P7" s="42"/>
      <c r="Q7" s="40" t="s">
        <v>23</v>
      </c>
      <c r="R7" s="41"/>
      <c r="S7" s="42"/>
      <c r="T7" s="40" t="s">
        <v>28</v>
      </c>
      <c r="U7" s="41"/>
      <c r="V7" s="42"/>
      <c r="W7" s="40" t="s">
        <v>27</v>
      </c>
      <c r="X7" s="41"/>
      <c r="Y7" s="42"/>
      <c r="Z7" s="38" t="s">
        <v>5</v>
      </c>
      <c r="AA7" s="38" t="s">
        <v>6</v>
      </c>
      <c r="AB7" s="38" t="s">
        <v>7</v>
      </c>
      <c r="AC7" s="40" t="s">
        <v>24</v>
      </c>
      <c r="AD7" s="41"/>
      <c r="AE7" s="42"/>
      <c r="AF7" s="40" t="s">
        <v>20</v>
      </c>
      <c r="AG7" s="41"/>
      <c r="AH7" s="42"/>
      <c r="AI7" s="40" t="s">
        <v>25</v>
      </c>
      <c r="AJ7" s="41"/>
      <c r="AK7" s="42"/>
      <c r="AL7" s="40" t="s">
        <v>26</v>
      </c>
      <c r="AM7" s="41"/>
      <c r="AN7" s="42"/>
      <c r="AO7" s="40" t="s">
        <v>21</v>
      </c>
      <c r="AP7" s="41"/>
      <c r="AQ7" s="42"/>
      <c r="AR7" s="38" t="s">
        <v>5</v>
      </c>
      <c r="AS7" s="38" t="s">
        <v>6</v>
      </c>
      <c r="AT7" s="38" t="s">
        <v>7</v>
      </c>
      <c r="AU7" s="38" t="s">
        <v>5</v>
      </c>
      <c r="AV7" s="38" t="s">
        <v>6</v>
      </c>
      <c r="AW7" s="38" t="s">
        <v>7</v>
      </c>
    </row>
    <row r="8" spans="1:49" ht="87.75" customHeight="1" x14ac:dyDescent="0.25">
      <c r="A8" s="50"/>
      <c r="B8" s="43"/>
      <c r="C8" s="43"/>
      <c r="D8" s="39"/>
      <c r="E8" s="39"/>
      <c r="F8" s="39"/>
      <c r="G8" s="39"/>
      <c r="H8" s="39"/>
      <c r="I8" s="39"/>
      <c r="J8" s="43"/>
      <c r="K8" s="39"/>
      <c r="L8" s="39"/>
      <c r="M8" s="39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11" t="s">
        <v>5</v>
      </c>
      <c r="X8" s="11" t="s">
        <v>6</v>
      </c>
      <c r="Y8" s="11" t="s">
        <v>7</v>
      </c>
      <c r="Z8" s="39"/>
      <c r="AA8" s="39"/>
      <c r="AB8" s="39"/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11" t="s">
        <v>5</v>
      </c>
      <c r="AP8" s="11" t="s">
        <v>6</v>
      </c>
      <c r="AQ8" s="11" t="s">
        <v>7</v>
      </c>
      <c r="AR8" s="39"/>
      <c r="AS8" s="39"/>
      <c r="AT8" s="39"/>
      <c r="AU8" s="39"/>
      <c r="AV8" s="39"/>
      <c r="AW8" s="39"/>
    </row>
    <row r="9" spans="1:49" ht="15.75" x14ac:dyDescent="0.25">
      <c r="A9" s="12">
        <v>1</v>
      </c>
      <c r="B9" s="3" t="s">
        <v>82</v>
      </c>
      <c r="C9" s="3" t="s">
        <v>83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12">
        <v>24</v>
      </c>
      <c r="K9" s="3">
        <v>21</v>
      </c>
      <c r="L9" s="3">
        <v>3</v>
      </c>
      <c r="M9" s="3">
        <v>0</v>
      </c>
      <c r="N9" s="3">
        <v>18</v>
      </c>
      <c r="O9" s="3">
        <v>6</v>
      </c>
      <c r="P9" s="3">
        <v>0</v>
      </c>
      <c r="Q9" s="3">
        <v>18</v>
      </c>
      <c r="R9" s="3">
        <v>6</v>
      </c>
      <c r="S9" s="3">
        <v>0</v>
      </c>
      <c r="T9" s="3">
        <v>18</v>
      </c>
      <c r="U9" s="3">
        <v>6</v>
      </c>
      <c r="V9" s="3">
        <v>0</v>
      </c>
      <c r="W9" s="3">
        <v>19</v>
      </c>
      <c r="X9" s="3">
        <v>5</v>
      </c>
      <c r="Y9" s="3">
        <v>0</v>
      </c>
      <c r="Z9" s="3">
        <v>21</v>
      </c>
      <c r="AA9" s="3">
        <v>3</v>
      </c>
      <c r="AB9" s="3">
        <v>0</v>
      </c>
      <c r="AC9" s="3">
        <v>18</v>
      </c>
      <c r="AD9" s="3">
        <v>6</v>
      </c>
      <c r="AE9" s="3">
        <v>0</v>
      </c>
      <c r="AF9" s="3">
        <v>18</v>
      </c>
      <c r="AG9" s="3">
        <v>6</v>
      </c>
      <c r="AH9" s="3">
        <v>0</v>
      </c>
      <c r="AI9" s="3">
        <v>19</v>
      </c>
      <c r="AJ9" s="3">
        <v>5</v>
      </c>
      <c r="AK9" s="3">
        <v>0</v>
      </c>
      <c r="AL9" s="3">
        <v>19</v>
      </c>
      <c r="AM9" s="3">
        <v>5</v>
      </c>
      <c r="AN9" s="3">
        <v>0</v>
      </c>
      <c r="AO9" s="3">
        <v>20</v>
      </c>
      <c r="AP9" s="3">
        <v>4</v>
      </c>
      <c r="AQ9" s="3">
        <v>0</v>
      </c>
      <c r="AR9" s="3">
        <v>21</v>
      </c>
      <c r="AS9" s="3">
        <v>3</v>
      </c>
      <c r="AT9" s="3">
        <v>0</v>
      </c>
      <c r="AU9" s="35">
        <f t="shared" ref="AU9:AW10" si="0">SUM(K9+N9+Q9+T9+W9+Z9+AC9+AF9+AI9+AL9+AO9+AR9)/12</f>
        <v>19.166666666666668</v>
      </c>
      <c r="AV9" s="35">
        <f t="shared" si="0"/>
        <v>4.833333333333333</v>
      </c>
      <c r="AW9">
        <f t="shared" si="0"/>
        <v>0</v>
      </c>
    </row>
    <row r="10" spans="1:49" ht="15.75" x14ac:dyDescent="0.25">
      <c r="A10" s="12">
        <v>2</v>
      </c>
      <c r="B10" s="3" t="s">
        <v>84</v>
      </c>
      <c r="C10" s="3" t="s">
        <v>85</v>
      </c>
      <c r="D10" s="3">
        <v>1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12">
        <v>25</v>
      </c>
      <c r="K10" s="3">
        <v>24</v>
      </c>
      <c r="L10" s="3">
        <v>1</v>
      </c>
      <c r="M10" s="3">
        <v>0</v>
      </c>
      <c r="N10" s="3">
        <v>17</v>
      </c>
      <c r="O10" s="3">
        <v>8</v>
      </c>
      <c r="P10" s="3">
        <v>0</v>
      </c>
      <c r="Q10" s="3">
        <v>19</v>
      </c>
      <c r="R10" s="3">
        <v>6</v>
      </c>
      <c r="S10" s="3">
        <v>0</v>
      </c>
      <c r="T10" s="3">
        <v>18</v>
      </c>
      <c r="U10" s="3">
        <v>7</v>
      </c>
      <c r="V10" s="3">
        <v>0</v>
      </c>
      <c r="W10" s="3">
        <v>18</v>
      </c>
      <c r="X10" s="3">
        <v>7</v>
      </c>
      <c r="Y10" s="3">
        <v>0</v>
      </c>
      <c r="Z10" s="3">
        <v>18</v>
      </c>
      <c r="AA10" s="3">
        <v>7</v>
      </c>
      <c r="AB10" s="3">
        <v>0</v>
      </c>
      <c r="AC10" s="3">
        <v>21</v>
      </c>
      <c r="AD10" s="3">
        <v>4</v>
      </c>
      <c r="AE10" s="3">
        <v>0</v>
      </c>
      <c r="AF10" s="3">
        <v>19</v>
      </c>
      <c r="AG10" s="3">
        <v>5</v>
      </c>
      <c r="AH10" s="3">
        <v>0</v>
      </c>
      <c r="AI10" s="3">
        <v>22</v>
      </c>
      <c r="AJ10" s="3">
        <v>3</v>
      </c>
      <c r="AK10" s="3">
        <v>0</v>
      </c>
      <c r="AL10" s="3">
        <v>23</v>
      </c>
      <c r="AM10" s="3">
        <v>2</v>
      </c>
      <c r="AN10" s="3">
        <v>0</v>
      </c>
      <c r="AO10" s="3">
        <v>22</v>
      </c>
      <c r="AP10" s="3">
        <v>3</v>
      </c>
      <c r="AQ10" s="3">
        <v>0</v>
      </c>
      <c r="AR10" s="3">
        <v>23</v>
      </c>
      <c r="AS10" s="3">
        <v>2</v>
      </c>
      <c r="AT10" s="3">
        <v>0</v>
      </c>
      <c r="AU10" s="35">
        <f t="shared" si="0"/>
        <v>20.333333333333332</v>
      </c>
      <c r="AV10" s="35">
        <f t="shared" si="0"/>
        <v>4.583333333333333</v>
      </c>
      <c r="AW10">
        <f t="shared" si="0"/>
        <v>0</v>
      </c>
    </row>
    <row r="11" spans="1:49" ht="15.75" x14ac:dyDescent="0.2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9" ht="15.75" x14ac:dyDescent="0.2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9" ht="15.75" x14ac:dyDescent="0.2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9" ht="15.75" x14ac:dyDescent="0.2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9" ht="15.75" x14ac:dyDescent="0.2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9" ht="15.75" x14ac:dyDescent="0.25">
      <c r="A16" s="47" t="s">
        <v>13</v>
      </c>
      <c r="B16" s="48"/>
      <c r="C16" s="49"/>
      <c r="D16" s="20"/>
      <c r="E16" s="20"/>
      <c r="F16" s="20"/>
      <c r="G16" s="20"/>
      <c r="H16" s="20"/>
      <c r="I16" s="20"/>
      <c r="J16" s="7">
        <f>SUM(J9:J15)</f>
        <v>49</v>
      </c>
      <c r="K16" s="7">
        <f t="shared" ref="K16:AT16" si="1">SUM(K9:K15)</f>
        <v>45</v>
      </c>
      <c r="L16" s="7">
        <f t="shared" si="1"/>
        <v>4</v>
      </c>
      <c r="M16" s="7">
        <f t="shared" si="1"/>
        <v>0</v>
      </c>
      <c r="N16" s="7">
        <f t="shared" si="1"/>
        <v>35</v>
      </c>
      <c r="O16" s="7">
        <f t="shared" si="1"/>
        <v>14</v>
      </c>
      <c r="P16" s="7">
        <f t="shared" si="1"/>
        <v>0</v>
      </c>
      <c r="Q16" s="7">
        <f t="shared" si="1"/>
        <v>37</v>
      </c>
      <c r="R16" s="7">
        <f t="shared" si="1"/>
        <v>12</v>
      </c>
      <c r="S16" s="7">
        <f t="shared" si="1"/>
        <v>0</v>
      </c>
      <c r="T16" s="7">
        <f t="shared" si="1"/>
        <v>36</v>
      </c>
      <c r="U16" s="7">
        <f t="shared" si="1"/>
        <v>13</v>
      </c>
      <c r="V16" s="7">
        <f t="shared" si="1"/>
        <v>0</v>
      </c>
      <c r="W16" s="7">
        <f t="shared" si="1"/>
        <v>37</v>
      </c>
      <c r="X16" s="7">
        <f t="shared" si="1"/>
        <v>12</v>
      </c>
      <c r="Y16" s="7">
        <f t="shared" si="1"/>
        <v>0</v>
      </c>
      <c r="Z16" s="7">
        <f t="shared" si="1"/>
        <v>39</v>
      </c>
      <c r="AA16" s="7">
        <f t="shared" si="1"/>
        <v>10</v>
      </c>
      <c r="AB16" s="7">
        <f t="shared" si="1"/>
        <v>0</v>
      </c>
      <c r="AC16" s="7">
        <f t="shared" si="1"/>
        <v>39</v>
      </c>
      <c r="AD16" s="7">
        <f t="shared" si="1"/>
        <v>10</v>
      </c>
      <c r="AE16" s="7">
        <f t="shared" si="1"/>
        <v>0</v>
      </c>
      <c r="AF16" s="7">
        <f t="shared" si="1"/>
        <v>37</v>
      </c>
      <c r="AG16" s="7">
        <f t="shared" si="1"/>
        <v>11</v>
      </c>
      <c r="AH16" s="7">
        <f t="shared" si="1"/>
        <v>0</v>
      </c>
      <c r="AI16" s="7">
        <f t="shared" si="1"/>
        <v>41</v>
      </c>
      <c r="AJ16" s="7">
        <f t="shared" si="1"/>
        <v>8</v>
      </c>
      <c r="AK16" s="7">
        <f t="shared" si="1"/>
        <v>0</v>
      </c>
      <c r="AL16" s="7">
        <f t="shared" si="1"/>
        <v>42</v>
      </c>
      <c r="AM16" s="7">
        <f t="shared" si="1"/>
        <v>7</v>
      </c>
      <c r="AN16" s="7">
        <f t="shared" si="1"/>
        <v>0</v>
      </c>
      <c r="AO16" s="7">
        <f t="shared" si="1"/>
        <v>42</v>
      </c>
      <c r="AP16" s="7">
        <f t="shared" si="1"/>
        <v>7</v>
      </c>
      <c r="AQ16" s="7">
        <f t="shared" si="1"/>
        <v>0</v>
      </c>
      <c r="AR16" s="7">
        <f t="shared" si="1"/>
        <v>44</v>
      </c>
      <c r="AS16" s="7">
        <f t="shared" si="1"/>
        <v>5</v>
      </c>
      <c r="AT16" s="7">
        <f t="shared" si="1"/>
        <v>0</v>
      </c>
    </row>
    <row r="17" spans="1:46" ht="15.75" x14ac:dyDescent="0.25">
      <c r="A17" s="47" t="s">
        <v>14</v>
      </c>
      <c r="B17" s="48"/>
      <c r="C17" s="48"/>
      <c r="D17" s="19"/>
      <c r="E17" s="19"/>
      <c r="F17" s="19"/>
      <c r="G17" s="19"/>
      <c r="H17" s="19"/>
      <c r="I17" s="19"/>
      <c r="J17" s="8">
        <f>J16*100/J16</f>
        <v>100</v>
      </c>
      <c r="K17" s="9">
        <f>K16*100/J16</f>
        <v>91.836734693877546</v>
      </c>
      <c r="L17" s="10">
        <f>L16*100/J16</f>
        <v>8.1632653061224492</v>
      </c>
      <c r="M17" s="10">
        <f>M16*100/J16</f>
        <v>0</v>
      </c>
      <c r="N17" s="7">
        <f>N16*100/J16</f>
        <v>71.428571428571431</v>
      </c>
      <c r="O17" s="7">
        <f>O16*100/J16</f>
        <v>28.571428571428573</v>
      </c>
      <c r="P17" s="7">
        <f>P16*100/J16</f>
        <v>0</v>
      </c>
      <c r="Q17" s="7">
        <f>Q16*100/J16</f>
        <v>75.510204081632651</v>
      </c>
      <c r="R17" s="7">
        <f>R16*100/J16</f>
        <v>24.489795918367346</v>
      </c>
      <c r="S17" s="7">
        <f>S16*100/J16</f>
        <v>0</v>
      </c>
      <c r="T17" s="7">
        <f>T16*100/J16</f>
        <v>73.469387755102048</v>
      </c>
      <c r="U17" s="7">
        <f>U16*100/J16</f>
        <v>26.530612244897959</v>
      </c>
      <c r="V17" s="7">
        <f>V16*100/J16</f>
        <v>0</v>
      </c>
      <c r="W17" s="7">
        <f>W16*100/J16</f>
        <v>75.510204081632651</v>
      </c>
      <c r="X17" s="7">
        <f>X16*100/J16</f>
        <v>24.489795918367346</v>
      </c>
      <c r="Y17" s="7">
        <f>Y16*100/J16</f>
        <v>0</v>
      </c>
      <c r="Z17" s="7">
        <f>Z16*100/J16</f>
        <v>79.591836734693871</v>
      </c>
      <c r="AA17" s="7">
        <f>AA16*100/J16</f>
        <v>20.408163265306122</v>
      </c>
      <c r="AB17" s="7">
        <f>AB16*100/J16</f>
        <v>0</v>
      </c>
      <c r="AC17" s="7">
        <f>AC16*100/J16</f>
        <v>79.591836734693871</v>
      </c>
      <c r="AD17" s="7">
        <f>AD16*100/J16</f>
        <v>20.408163265306122</v>
      </c>
      <c r="AE17" s="7">
        <f>AE16*100/J16</f>
        <v>0</v>
      </c>
      <c r="AF17" s="7">
        <f>AF16*100/J16</f>
        <v>75.510204081632651</v>
      </c>
      <c r="AG17" s="7">
        <f>AG16*100/J16</f>
        <v>22.448979591836736</v>
      </c>
      <c r="AH17" s="7">
        <f>AH16*100/J16</f>
        <v>0</v>
      </c>
      <c r="AI17" s="7">
        <f>AI16*100/J16</f>
        <v>83.673469387755105</v>
      </c>
      <c r="AJ17" s="7">
        <f>AJ16*100/J16</f>
        <v>16.326530612244898</v>
      </c>
      <c r="AK17" s="7">
        <f>AK16*100/J16</f>
        <v>0</v>
      </c>
      <c r="AL17" s="7">
        <f>AL16*100/J16</f>
        <v>85.714285714285708</v>
      </c>
      <c r="AM17" s="7">
        <f>AM16*100/J16</f>
        <v>14.285714285714286</v>
      </c>
      <c r="AN17" s="7">
        <f>AN16*100/J16</f>
        <v>0</v>
      </c>
      <c r="AO17" s="7">
        <f>AO16*100/J16</f>
        <v>85.714285714285708</v>
      </c>
      <c r="AP17" s="7">
        <f>AP16*100/J16</f>
        <v>14.285714285714286</v>
      </c>
      <c r="AQ17" s="7">
        <f>AQ16*100/J16</f>
        <v>0</v>
      </c>
      <c r="AR17" s="7">
        <f>AR16*100/J16</f>
        <v>89.795918367346943</v>
      </c>
      <c r="AS17" s="7">
        <f>AS16*100/J16</f>
        <v>10.204081632653061</v>
      </c>
      <c r="AT17" s="7">
        <f>AT16*100/J16</f>
        <v>0</v>
      </c>
    </row>
  </sheetData>
  <mergeCells count="45">
    <mergeCell ref="D6:E6"/>
    <mergeCell ref="F6:I6"/>
    <mergeCell ref="D7:D8"/>
    <mergeCell ref="E7:E8"/>
    <mergeCell ref="F7:F8"/>
    <mergeCell ref="G7:G8"/>
    <mergeCell ref="H7:H8"/>
    <mergeCell ref="I7:I8"/>
    <mergeCell ref="N6:Y6"/>
    <mergeCell ref="Z7:Z8"/>
    <mergeCell ref="AA7:AA8"/>
    <mergeCell ref="AB7:AB8"/>
    <mergeCell ref="AR7:AR8"/>
    <mergeCell ref="AC6:AQ6"/>
    <mergeCell ref="AC7:AE7"/>
    <mergeCell ref="AF7:AH7"/>
    <mergeCell ref="AI7:AK7"/>
    <mergeCell ref="A17:C17"/>
    <mergeCell ref="A16:C16"/>
    <mergeCell ref="A6:A8"/>
    <mergeCell ref="B6:B8"/>
    <mergeCell ref="C6:C8"/>
    <mergeCell ref="B3:M3"/>
    <mergeCell ref="B2:M2"/>
    <mergeCell ref="N7:P7"/>
    <mergeCell ref="Z6:AB6"/>
    <mergeCell ref="AR6:AT6"/>
    <mergeCell ref="K7:K8"/>
    <mergeCell ref="L7:L8"/>
    <mergeCell ref="M7:M8"/>
    <mergeCell ref="AL7:AN7"/>
    <mergeCell ref="AO7:AQ7"/>
    <mergeCell ref="J6:J8"/>
    <mergeCell ref="K6:M6"/>
    <mergeCell ref="AT7:AT8"/>
    <mergeCell ref="Q7:S7"/>
    <mergeCell ref="T7:V7"/>
    <mergeCell ref="W7:Y7"/>
    <mergeCell ref="AU7:AU8"/>
    <mergeCell ref="AV7:AV8"/>
    <mergeCell ref="AW7:AW8"/>
    <mergeCell ref="AR1:AT1"/>
    <mergeCell ref="Z3:AH3"/>
    <mergeCell ref="Z4:AH4"/>
    <mergeCell ref="AS7:AS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tabSelected="1" topLeftCell="A4" zoomScale="80" zoomScaleNormal="80" workbookViewId="0">
      <selection activeCell="AD19" sqref="AD19"/>
    </sheetView>
  </sheetViews>
  <sheetFormatPr defaultRowHeight="15" x14ac:dyDescent="0.25"/>
  <cols>
    <col min="1" max="1" width="6.42578125" customWidth="1"/>
    <col min="2" max="2" width="29.85546875" customWidth="1"/>
    <col min="3" max="3" width="9.85546875" customWidth="1"/>
    <col min="4" max="4" width="11.140625" customWidth="1"/>
    <col min="5" max="5" width="9.85546875" customWidth="1"/>
    <col min="6" max="6" width="10.85546875" customWidth="1"/>
    <col min="7" max="8" width="10.7109375" customWidth="1"/>
    <col min="9" max="9" width="12.5703125" customWidth="1"/>
    <col min="10" max="10" width="11.42578125" customWidth="1"/>
    <col min="11" max="11" width="11.7109375" customWidth="1"/>
    <col min="12" max="12" width="10.7109375" customWidth="1"/>
    <col min="13" max="13" width="10.28515625" customWidth="1"/>
    <col min="14" max="15" width="11.42578125" customWidth="1"/>
    <col min="16" max="16" width="11.7109375" customWidth="1"/>
    <col min="17" max="17" width="12.5703125" customWidth="1"/>
    <col min="18" max="18" width="11.7109375" customWidth="1"/>
    <col min="27" max="27" width="10.85546875" customWidth="1"/>
  </cols>
  <sheetData>
    <row r="1" spans="1:30" x14ac:dyDescent="0.25">
      <c r="AC1" s="46" t="s">
        <v>22</v>
      </c>
      <c r="AD1" s="46"/>
    </row>
    <row r="2" spans="1:30" ht="15.75" x14ac:dyDescent="0.25">
      <c r="A2" s="1"/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44" t="s">
        <v>66</v>
      </c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3" spans="1:30" ht="15.75" x14ac:dyDescent="0.25">
      <c r="A3" s="1"/>
      <c r="B3" s="44" t="s">
        <v>70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2"/>
      <c r="P3" s="44" t="s">
        <v>69</v>
      </c>
      <c r="Q3" s="44"/>
      <c r="R3" s="44"/>
      <c r="S3" s="44"/>
      <c r="T3" s="44"/>
      <c r="U3" s="44"/>
      <c r="V3" s="44"/>
      <c r="W3" s="44"/>
      <c r="X3" s="44"/>
      <c r="Y3" s="1"/>
      <c r="Z3" s="1"/>
      <c r="AA3" s="1"/>
      <c r="AB3" s="1"/>
      <c r="AC3" s="1"/>
      <c r="AD3" s="1"/>
    </row>
    <row r="4" spans="1:3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4" t="s">
        <v>71</v>
      </c>
      <c r="Q4" s="44"/>
      <c r="R4" s="44"/>
      <c r="S4" s="44"/>
      <c r="T4" s="44"/>
      <c r="U4" s="44"/>
      <c r="V4" s="44"/>
      <c r="W4" s="44"/>
      <c r="X4" s="44"/>
      <c r="Y4" s="1"/>
      <c r="Z4" s="1"/>
      <c r="AA4" s="1"/>
      <c r="AB4" s="1"/>
      <c r="AC4" s="1"/>
      <c r="AD4" s="1"/>
    </row>
    <row r="5" spans="1:3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62.25" customHeight="1" x14ac:dyDescent="0.25">
      <c r="A6" s="50" t="s">
        <v>0</v>
      </c>
      <c r="B6" s="43" t="s">
        <v>15</v>
      </c>
      <c r="C6" s="40" t="s">
        <v>35</v>
      </c>
      <c r="D6" s="42"/>
      <c r="E6" s="40" t="s">
        <v>34</v>
      </c>
      <c r="F6" s="41"/>
      <c r="G6" s="41"/>
      <c r="H6" s="42"/>
      <c r="I6" s="43" t="s">
        <v>12</v>
      </c>
      <c r="J6" s="61" t="s">
        <v>4</v>
      </c>
      <c r="K6" s="61"/>
      <c r="L6" s="61"/>
      <c r="M6" s="60" t="s">
        <v>9</v>
      </c>
      <c r="N6" s="60"/>
      <c r="O6" s="60"/>
      <c r="P6" s="60" t="s">
        <v>10</v>
      </c>
      <c r="Q6" s="60"/>
      <c r="R6" s="60"/>
      <c r="S6" s="60" t="s">
        <v>11</v>
      </c>
      <c r="T6" s="60"/>
      <c r="U6" s="60"/>
      <c r="V6" s="60" t="s">
        <v>8</v>
      </c>
      <c r="W6" s="60"/>
      <c r="X6" s="60"/>
      <c r="Y6" s="54" t="s">
        <v>29</v>
      </c>
      <c r="Z6" s="55"/>
      <c r="AA6" s="55"/>
      <c r="AB6" s="55"/>
      <c r="AC6" s="55"/>
      <c r="AD6" s="56"/>
    </row>
    <row r="7" spans="1:30" ht="110.25" x14ac:dyDescent="0.25">
      <c r="A7" s="50"/>
      <c r="B7" s="43"/>
      <c r="C7" s="17" t="s">
        <v>36</v>
      </c>
      <c r="D7" s="17" t="s">
        <v>37</v>
      </c>
      <c r="E7" s="17" t="s">
        <v>38</v>
      </c>
      <c r="F7" s="17" t="s">
        <v>39</v>
      </c>
      <c r="G7" s="17" t="s">
        <v>40</v>
      </c>
      <c r="H7" s="17" t="s">
        <v>41</v>
      </c>
      <c r="I7" s="43"/>
      <c r="J7" s="11" t="s">
        <v>5</v>
      </c>
      <c r="K7" s="11" t="s">
        <v>6</v>
      </c>
      <c r="L7" s="11" t="s">
        <v>7</v>
      </c>
      <c r="M7" s="11" t="s">
        <v>5</v>
      </c>
      <c r="N7" s="11" t="s">
        <v>6</v>
      </c>
      <c r="O7" s="11" t="s">
        <v>7</v>
      </c>
      <c r="P7" s="11" t="s">
        <v>5</v>
      </c>
      <c r="Q7" s="11" t="s">
        <v>6</v>
      </c>
      <c r="R7" s="11" t="s">
        <v>7</v>
      </c>
      <c r="S7" s="11" t="s">
        <v>5</v>
      </c>
      <c r="T7" s="11" t="s">
        <v>6</v>
      </c>
      <c r="U7" s="11" t="s">
        <v>7</v>
      </c>
      <c r="V7" s="11" t="s">
        <v>5</v>
      </c>
      <c r="W7" s="11" t="s">
        <v>6</v>
      </c>
      <c r="X7" s="11" t="s">
        <v>7</v>
      </c>
      <c r="Y7" s="11" t="s">
        <v>5</v>
      </c>
      <c r="Z7" s="11" t="s">
        <v>14</v>
      </c>
      <c r="AA7" s="11" t="s">
        <v>6</v>
      </c>
      <c r="AB7" s="11" t="s">
        <v>14</v>
      </c>
      <c r="AC7" s="11" t="s">
        <v>7</v>
      </c>
      <c r="AD7" s="11" t="s">
        <v>14</v>
      </c>
    </row>
    <row r="8" spans="1:30" s="33" customFormat="1" ht="15.75" x14ac:dyDescent="0.25">
      <c r="A8" s="30">
        <v>1</v>
      </c>
      <c r="B8" s="31" t="s">
        <v>16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0">
        <v>0</v>
      </c>
      <c r="J8" s="32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f t="shared" ref="Y8:Y9" si="0">(J8+M8+P8+S8+V8)/5</f>
        <v>0</v>
      </c>
      <c r="Z8" s="30">
        <v>0</v>
      </c>
      <c r="AA8" s="30">
        <f t="shared" ref="AA8:AA9" si="1">(K8+N8+Q8+T8+W8)/5</f>
        <v>0</v>
      </c>
      <c r="AB8" s="30">
        <v>0</v>
      </c>
      <c r="AC8" s="30">
        <f t="shared" ref="AC8:AC12" si="2">(L8+O8+R8+U8+X8)/5</f>
        <v>0</v>
      </c>
      <c r="AD8" s="32">
        <v>0</v>
      </c>
    </row>
    <row r="9" spans="1:30" ht="15.75" x14ac:dyDescent="0.25">
      <c r="A9" s="12">
        <v>2</v>
      </c>
      <c r="B9" s="3" t="s">
        <v>88</v>
      </c>
      <c r="C9" s="3">
        <v>1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12">
        <v>20</v>
      </c>
      <c r="J9" s="3">
        <v>19</v>
      </c>
      <c r="K9" s="3">
        <v>1</v>
      </c>
      <c r="L9" s="3">
        <v>0</v>
      </c>
      <c r="M9" s="3">
        <v>19</v>
      </c>
      <c r="N9" s="3">
        <v>1</v>
      </c>
      <c r="O9" s="3">
        <v>0</v>
      </c>
      <c r="P9" s="3">
        <v>19</v>
      </c>
      <c r="Q9" s="3">
        <v>1</v>
      </c>
      <c r="R9" s="3">
        <v>0</v>
      </c>
      <c r="S9" s="3">
        <v>19</v>
      </c>
      <c r="T9" s="3">
        <v>1</v>
      </c>
      <c r="U9" s="3">
        <v>0</v>
      </c>
      <c r="V9" s="3">
        <v>19</v>
      </c>
      <c r="W9" s="3">
        <v>1</v>
      </c>
      <c r="X9" s="3">
        <v>0</v>
      </c>
      <c r="Y9" s="12">
        <f t="shared" si="0"/>
        <v>19</v>
      </c>
      <c r="Z9" s="12">
        <f>Y9*100/I9</f>
        <v>95</v>
      </c>
      <c r="AA9" s="12">
        <f t="shared" si="1"/>
        <v>1</v>
      </c>
      <c r="AB9" s="12">
        <f t="shared" ref="AB9:AB12" si="3">AA9*100/I9</f>
        <v>5</v>
      </c>
      <c r="AC9" s="12">
        <f t="shared" si="2"/>
        <v>0</v>
      </c>
      <c r="AD9" s="3">
        <f t="shared" ref="AD9:AD12" si="4">AC9*100/I9</f>
        <v>0</v>
      </c>
    </row>
    <row r="10" spans="1:30" ht="15.75" x14ac:dyDescent="0.25">
      <c r="A10" s="12">
        <v>3</v>
      </c>
      <c r="B10" s="3" t="s">
        <v>17</v>
      </c>
      <c r="C10" s="3">
        <v>2</v>
      </c>
      <c r="D10" s="3">
        <v>0</v>
      </c>
      <c r="E10" s="3">
        <v>1</v>
      </c>
      <c r="F10" s="3">
        <v>1</v>
      </c>
      <c r="G10" s="3">
        <v>0</v>
      </c>
      <c r="H10" s="3">
        <v>0</v>
      </c>
      <c r="I10" s="12">
        <v>50</v>
      </c>
      <c r="J10" s="3">
        <v>30</v>
      </c>
      <c r="K10" s="3">
        <v>17</v>
      </c>
      <c r="L10" s="3">
        <v>3</v>
      </c>
      <c r="M10" s="3">
        <v>26</v>
      </c>
      <c r="N10" s="3">
        <v>19</v>
      </c>
      <c r="O10" s="3">
        <v>5</v>
      </c>
      <c r="P10" s="3">
        <v>29</v>
      </c>
      <c r="Q10" s="3">
        <v>16</v>
      </c>
      <c r="R10" s="3">
        <v>5</v>
      </c>
      <c r="S10" s="3">
        <v>29</v>
      </c>
      <c r="T10" s="3">
        <v>18</v>
      </c>
      <c r="U10" s="3">
        <v>3</v>
      </c>
      <c r="V10" s="3">
        <v>32</v>
      </c>
      <c r="W10" s="3">
        <v>13</v>
      </c>
      <c r="X10" s="3">
        <v>5</v>
      </c>
      <c r="Y10" s="12">
        <v>29</v>
      </c>
      <c r="Z10" s="12">
        <f t="shared" ref="Z10:Z12" si="5">Y10*100/I10</f>
        <v>58</v>
      </c>
      <c r="AA10" s="12">
        <v>17</v>
      </c>
      <c r="AB10" s="12">
        <f t="shared" si="3"/>
        <v>34</v>
      </c>
      <c r="AC10" s="12">
        <v>4</v>
      </c>
      <c r="AD10" s="3">
        <f t="shared" si="4"/>
        <v>8</v>
      </c>
    </row>
    <row r="11" spans="1:30" ht="15.75" x14ac:dyDescent="0.25">
      <c r="A11" s="12">
        <v>4</v>
      </c>
      <c r="B11" s="3" t="s">
        <v>18</v>
      </c>
      <c r="C11" s="3">
        <v>1</v>
      </c>
      <c r="D11" s="3">
        <v>0</v>
      </c>
      <c r="E11" s="3">
        <v>0</v>
      </c>
      <c r="F11" s="3">
        <v>1</v>
      </c>
      <c r="G11" s="3">
        <v>0</v>
      </c>
      <c r="H11" s="3">
        <v>0</v>
      </c>
      <c r="I11" s="12">
        <v>25</v>
      </c>
      <c r="J11" s="3">
        <v>12</v>
      </c>
      <c r="K11" s="3">
        <v>12</v>
      </c>
      <c r="L11" s="3">
        <v>1</v>
      </c>
      <c r="M11" s="3">
        <v>12</v>
      </c>
      <c r="N11" s="3">
        <v>11</v>
      </c>
      <c r="O11" s="3">
        <v>2</v>
      </c>
      <c r="P11" s="3">
        <v>11</v>
      </c>
      <c r="Q11" s="3">
        <v>12</v>
      </c>
      <c r="R11" s="3">
        <v>2</v>
      </c>
      <c r="S11" s="3">
        <v>11</v>
      </c>
      <c r="T11" s="3">
        <v>12</v>
      </c>
      <c r="U11" s="3">
        <v>2</v>
      </c>
      <c r="V11" s="3">
        <v>11</v>
      </c>
      <c r="W11" s="3">
        <v>12</v>
      </c>
      <c r="X11" s="3">
        <v>2</v>
      </c>
      <c r="Y11" s="12">
        <v>11</v>
      </c>
      <c r="Z11" s="12">
        <f t="shared" si="5"/>
        <v>44</v>
      </c>
      <c r="AA11" s="12">
        <v>12</v>
      </c>
      <c r="AB11" s="12">
        <f t="shared" si="3"/>
        <v>48</v>
      </c>
      <c r="AC11" s="12">
        <v>2</v>
      </c>
      <c r="AD11" s="3">
        <f t="shared" si="4"/>
        <v>8</v>
      </c>
    </row>
    <row r="12" spans="1:30" ht="18" customHeight="1" x14ac:dyDescent="0.25">
      <c r="A12" s="12">
        <v>5</v>
      </c>
      <c r="B12" s="3" t="s">
        <v>89</v>
      </c>
      <c r="C12" s="3">
        <v>2</v>
      </c>
      <c r="D12" s="3">
        <v>0</v>
      </c>
      <c r="E12" s="3">
        <v>0</v>
      </c>
      <c r="F12" s="3">
        <v>2</v>
      </c>
      <c r="G12" s="3">
        <v>0</v>
      </c>
      <c r="H12" s="3">
        <v>0</v>
      </c>
      <c r="I12" s="12">
        <v>49</v>
      </c>
      <c r="J12" s="3">
        <v>45</v>
      </c>
      <c r="K12" s="3">
        <v>4</v>
      </c>
      <c r="L12" s="3">
        <v>0</v>
      </c>
      <c r="M12" s="3">
        <v>36</v>
      </c>
      <c r="N12" s="3">
        <v>13</v>
      </c>
      <c r="O12" s="3">
        <v>0</v>
      </c>
      <c r="P12" s="3">
        <v>41</v>
      </c>
      <c r="Q12" s="3">
        <v>8</v>
      </c>
      <c r="R12" s="3">
        <v>0</v>
      </c>
      <c r="S12" s="3">
        <v>41</v>
      </c>
      <c r="T12" s="3">
        <v>8</v>
      </c>
      <c r="U12" s="3">
        <v>0</v>
      </c>
      <c r="V12" s="3">
        <v>44</v>
      </c>
      <c r="W12" s="3">
        <v>5</v>
      </c>
      <c r="X12" s="3">
        <v>0</v>
      </c>
      <c r="Y12" s="12">
        <v>41</v>
      </c>
      <c r="Z12" s="37">
        <f t="shared" si="5"/>
        <v>83.673469387755105</v>
      </c>
      <c r="AA12" s="12">
        <v>8</v>
      </c>
      <c r="AB12" s="37">
        <f t="shared" si="3"/>
        <v>16.326530612244898</v>
      </c>
      <c r="AC12" s="12">
        <f t="shared" si="2"/>
        <v>0</v>
      </c>
      <c r="AD12" s="3">
        <f t="shared" si="4"/>
        <v>0</v>
      </c>
    </row>
    <row r="13" spans="1:30" ht="15.75" x14ac:dyDescent="0.25">
      <c r="A13" s="3"/>
      <c r="B13" s="4" t="s">
        <v>13</v>
      </c>
      <c r="C13" s="21"/>
      <c r="D13" s="21"/>
      <c r="E13" s="21"/>
      <c r="F13" s="21"/>
      <c r="G13" s="21"/>
      <c r="H13" s="21"/>
      <c r="I13" s="15">
        <f>I8+I9+I10+I11+I12</f>
        <v>144</v>
      </c>
      <c r="J13" s="15">
        <f t="shared" ref="J13:X13" si="6">J8+J9+J10+J11+J12</f>
        <v>106</v>
      </c>
      <c r="K13" s="15">
        <f t="shared" si="6"/>
        <v>34</v>
      </c>
      <c r="L13" s="15">
        <f t="shared" si="6"/>
        <v>4</v>
      </c>
      <c r="M13" s="15">
        <f t="shared" si="6"/>
        <v>93</v>
      </c>
      <c r="N13" s="15">
        <f t="shared" si="6"/>
        <v>44</v>
      </c>
      <c r="O13" s="15">
        <f t="shared" si="6"/>
        <v>7</v>
      </c>
      <c r="P13" s="15">
        <f t="shared" si="6"/>
        <v>100</v>
      </c>
      <c r="Q13" s="15">
        <f t="shared" si="6"/>
        <v>37</v>
      </c>
      <c r="R13" s="15">
        <f t="shared" si="6"/>
        <v>7</v>
      </c>
      <c r="S13" s="15">
        <f t="shared" si="6"/>
        <v>100</v>
      </c>
      <c r="T13" s="15">
        <f t="shared" si="6"/>
        <v>39</v>
      </c>
      <c r="U13" s="15">
        <f t="shared" si="6"/>
        <v>5</v>
      </c>
      <c r="V13" s="15">
        <f t="shared" si="6"/>
        <v>106</v>
      </c>
      <c r="W13" s="15">
        <f t="shared" si="6"/>
        <v>31</v>
      </c>
      <c r="X13" s="15">
        <f t="shared" si="6"/>
        <v>7</v>
      </c>
      <c r="Y13" s="15">
        <f>SUM(Y8:Y12)</f>
        <v>100</v>
      </c>
      <c r="Z13" s="15"/>
      <c r="AA13" s="15">
        <f t="shared" ref="AA13:AC13" si="7">SUM(AA8:AA12)</f>
        <v>38</v>
      </c>
      <c r="AB13" s="15"/>
      <c r="AC13" s="15">
        <f t="shared" si="7"/>
        <v>6</v>
      </c>
      <c r="AD13" s="15"/>
    </row>
    <row r="14" spans="1:30" ht="15.75" x14ac:dyDescent="0.25">
      <c r="A14" s="3"/>
      <c r="B14" s="6" t="s">
        <v>14</v>
      </c>
      <c r="C14" s="18"/>
      <c r="D14" s="18"/>
      <c r="E14" s="18"/>
      <c r="F14" s="18"/>
      <c r="G14" s="18"/>
      <c r="H14" s="18"/>
      <c r="I14" s="16">
        <f>I13*100/I13</f>
        <v>100</v>
      </c>
      <c r="J14" s="9">
        <f>J13*100/I13</f>
        <v>73.611111111111114</v>
      </c>
      <c r="K14" s="10">
        <f>K13*100/I13</f>
        <v>23.611111111111111</v>
      </c>
      <c r="L14" s="10">
        <f>L13*100/I13</f>
        <v>2.7777777777777777</v>
      </c>
      <c r="M14" s="7">
        <f>M13*100/I13</f>
        <v>64.583333333333329</v>
      </c>
      <c r="N14" s="7">
        <f>N13*100/I13</f>
        <v>30.555555555555557</v>
      </c>
      <c r="O14" s="7">
        <v>5</v>
      </c>
      <c r="P14" s="7">
        <f>P13*100/I13</f>
        <v>69.444444444444443</v>
      </c>
      <c r="Q14" s="7">
        <f>Q13*100/I13</f>
        <v>25.694444444444443</v>
      </c>
      <c r="R14" s="7">
        <v>5</v>
      </c>
      <c r="S14" s="7">
        <f>S13*100/I13</f>
        <v>69.444444444444443</v>
      </c>
      <c r="T14" s="7">
        <f>T13*100/I13</f>
        <v>27.083333333333332</v>
      </c>
      <c r="U14" s="7">
        <v>3</v>
      </c>
      <c r="V14" s="7">
        <f>V13*100/I13</f>
        <v>73.611111111111114</v>
      </c>
      <c r="W14" s="7">
        <f>W13*100/I13</f>
        <v>21.527777777777779</v>
      </c>
      <c r="X14" s="7">
        <v>5</v>
      </c>
      <c r="Y14" s="27"/>
      <c r="Z14" s="12">
        <v>70</v>
      </c>
      <c r="AA14" s="27"/>
      <c r="AB14" s="12">
        <v>26</v>
      </c>
      <c r="AC14" s="12"/>
      <c r="AD14" s="3">
        <v>4</v>
      </c>
    </row>
    <row r="15" spans="1:30" ht="15.7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30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35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35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3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</row>
    <row r="20" spans="1:3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</row>
    <row r="21" spans="1:3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</row>
    <row r="22" spans="1:3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</row>
    <row r="23" spans="1:3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</row>
    <row r="24" spans="1:3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</row>
    <row r="25" spans="1:3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</row>
  </sheetData>
  <mergeCells count="17">
    <mergeCell ref="E6:H6"/>
    <mergeCell ref="P2:AD2"/>
    <mergeCell ref="A6:A7"/>
    <mergeCell ref="Y6:AD6"/>
    <mergeCell ref="AC1:AD1"/>
    <mergeCell ref="S6:U6"/>
    <mergeCell ref="V6:X6"/>
    <mergeCell ref="B2:L2"/>
    <mergeCell ref="B6:B7"/>
    <mergeCell ref="I6:I7"/>
    <mergeCell ref="J6:L6"/>
    <mergeCell ref="M6:O6"/>
    <mergeCell ref="P6:R6"/>
    <mergeCell ref="B3:N3"/>
    <mergeCell ref="P3:X3"/>
    <mergeCell ref="P4:X4"/>
    <mergeCell ref="C6:D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Младшая гр №1</vt:lpstr>
      <vt:lpstr>средняя группа №2</vt:lpstr>
      <vt:lpstr>ортаңғы топ №3</vt:lpstr>
      <vt:lpstr>старшая группа №5</vt:lpstr>
      <vt:lpstr>предшкольная группа</vt:lpstr>
      <vt:lpstr>Свод методиста ДО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2026-07-07T10:06:50Z</dcterms:modified>
</cp:coreProperties>
</file>