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4-2025г\Промежуточный мониторинг 24-25 г\"/>
    </mc:Choice>
  </mc:AlternateContent>
  <bookViews>
    <workbookView xWindow="-120" yWindow="-120" windowWidth="20730" windowHeight="11160" tabRatio="743" activeTab="5"/>
  </bookViews>
  <sheets>
    <sheet name="группа раннего возраста" sheetId="9" r:id="rId1"/>
    <sheet name="кіші топ1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9" i="13" l="1"/>
  <c r="AQ10" i="13"/>
  <c r="AN9" i="12"/>
  <c r="AN10" i="12"/>
  <c r="AN9" i="11"/>
  <c r="AN10" i="11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J12" i="16" s="1"/>
  <c r="U16" i="13"/>
  <c r="K12" i="16" s="1"/>
  <c r="V16" i="13"/>
  <c r="L12" i="16" s="1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P12" i="16" s="1"/>
  <c r="AM16" i="13"/>
  <c r="Q12" i="16" s="1"/>
  <c r="AN16" i="13"/>
  <c r="R12" i="16" s="1"/>
  <c r="E16" i="12"/>
  <c r="F16" i="12"/>
  <c r="E11" i="16" s="1"/>
  <c r="G16" i="12"/>
  <c r="H16" i="12"/>
  <c r="I16" i="12"/>
  <c r="J16" i="12"/>
  <c r="K16" i="12"/>
  <c r="L16" i="12"/>
  <c r="M16" i="12"/>
  <c r="N16" i="12"/>
  <c r="O16" i="12"/>
  <c r="P16" i="12"/>
  <c r="Q16" i="12"/>
  <c r="J11" i="16" s="1"/>
  <c r="R16" i="12"/>
  <c r="K11" i="16" s="1"/>
  <c r="S16" i="12"/>
  <c r="L11" i="16" s="1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P11" i="16" s="1"/>
  <c r="AJ16" i="12"/>
  <c r="Q11" i="16" s="1"/>
  <c r="AK16" i="12"/>
  <c r="R11" i="16" s="1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D10" i="16" s="1"/>
  <c r="F16" i="11"/>
  <c r="E10" i="16" s="1"/>
  <c r="G16" i="11"/>
  <c r="F10" i="16" s="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P10" i="16" s="1"/>
  <c r="AJ16" i="11"/>
  <c r="AK16" i="11"/>
  <c r="E16" i="10"/>
  <c r="D9" i="16" s="1"/>
  <c r="F16" i="10"/>
  <c r="E9" i="16" s="1"/>
  <c r="G16" i="10"/>
  <c r="F9" i="16" s="1"/>
  <c r="H16" i="10"/>
  <c r="I16" i="10"/>
  <c r="J16" i="10"/>
  <c r="K16" i="10"/>
  <c r="L16" i="10"/>
  <c r="M16" i="10"/>
  <c r="N16" i="10"/>
  <c r="J9" i="16" s="1"/>
  <c r="O16" i="10"/>
  <c r="K9" i="16" s="1"/>
  <c r="P16" i="10"/>
  <c r="L9" i="16" s="1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P9" i="16" s="1"/>
  <c r="AG16" i="10"/>
  <c r="Q9" i="16" s="1"/>
  <c r="AH16" i="10"/>
  <c r="R9" i="16" s="1"/>
  <c r="D16" i="10"/>
  <c r="C9" i="16" s="1"/>
  <c r="M9" i="16" l="1"/>
  <c r="N9" i="16"/>
  <c r="O9" i="16"/>
  <c r="I9" i="16"/>
  <c r="H9" i="16"/>
  <c r="G9" i="16"/>
  <c r="W8" i="16"/>
  <c r="U8" i="16"/>
  <c r="S8" i="16"/>
  <c r="S9" i="16" l="1"/>
  <c r="T9" i="16" s="1"/>
  <c r="U11" i="16"/>
  <c r="U10" i="16"/>
  <c r="S10" i="16"/>
  <c r="W10" i="16"/>
  <c r="W9" i="16"/>
  <c r="X9" i="16" s="1"/>
  <c r="U9" i="16"/>
  <c r="V9" i="16" s="1"/>
  <c r="D16" i="13"/>
  <c r="D16" i="12"/>
  <c r="D16" i="11"/>
  <c r="D17" i="10"/>
  <c r="D16" i="9"/>
  <c r="D17" i="9" s="1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D17" i="13" l="1"/>
  <c r="C12" i="16"/>
  <c r="D17" i="12"/>
  <c r="C11" i="16"/>
  <c r="D17" i="11"/>
  <c r="C10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X12" i="16" l="1"/>
  <c r="T12" i="16"/>
  <c r="V12" i="16"/>
  <c r="X11" i="16"/>
  <c r="V11" i="16"/>
  <c r="T11" i="16"/>
  <c r="C13" i="16"/>
  <c r="X10" i="16"/>
  <c r="T10" i="16"/>
  <c r="V10" i="16"/>
  <c r="AC17" i="13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K14" i="16" l="1"/>
  <c r="Q14" i="16"/>
  <c r="J14" i="16"/>
  <c r="C14" i="16"/>
  <c r="P14" i="16"/>
  <c r="N14" i="16"/>
  <c r="E14" i="16"/>
  <c r="D14" i="16"/>
  <c r="F14" i="16"/>
  <c r="G14" i="16"/>
  <c r="H14" i="16"/>
  <c r="M14" i="16"/>
  <c r="AN17" i="13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<sst xmlns="http://schemas.openxmlformats.org/spreadsheetml/2006/main" count="343" uniqueCount="87">
  <si>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</si>
  <si>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</si>
  <si>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</si>
  <si>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</si>
  <si>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</si>
  <si>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</si>
  <si>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</si>
  <si>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</si>
  <si>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</si>
  <si>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</si>
  <si>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</si>
  <si>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</si>
  <si>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</si>
  <si>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</si>
  <si>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</si>
  <si>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</si>
  <si>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</si>
  <si>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</si>
  <si>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</si>
  <si>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</si>
  <si>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</si>
  <si>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</si>
  <si>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</si>
  <si>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</si>
  <si>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</si>
  <si>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</si>
  <si>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</si>
  <si>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</si>
  <si>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</si>
  <si>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</si>
  <si>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</si>
  <si>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</si>
  <si>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</si>
  <si>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</si>
  <si>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</si>
  <si>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</si>
  <si>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</si>
  <si>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Кушикбаева С.В., Шуц В.В.</t>
  </si>
  <si>
    <t>Наименование ДО КГКП "Ясли-сад №3" отдела образования г.Рудного" УоаКо</t>
  </si>
  <si>
    <t>Язык обучения русский</t>
  </si>
  <si>
    <t>Адрес ул.Сеченова,36</t>
  </si>
  <si>
    <r>
      <t xml:space="preserve">ФИО методиста ДО </t>
    </r>
    <r>
      <rPr>
        <b/>
        <sz val="12"/>
        <color theme="1"/>
        <rFont val="Times New Roman"/>
        <family val="1"/>
        <charset val="204"/>
      </rPr>
      <t>Синявская Елена Витальевна</t>
    </r>
  </si>
  <si>
    <r>
      <t xml:space="preserve">Наименование ДО </t>
    </r>
    <r>
      <rPr>
        <b/>
        <sz val="12"/>
        <color theme="1"/>
        <rFont val="Times New Roman"/>
        <family val="1"/>
        <charset val="204"/>
      </rPr>
      <t>КГКП "Ясли-сад №3" отдела образования г.Рудного" УоаКо</t>
    </r>
  </si>
  <si>
    <r>
      <t xml:space="preserve">Адрес </t>
    </r>
    <r>
      <rPr>
        <b/>
        <sz val="12"/>
        <color theme="1"/>
        <rFont val="Times New Roman"/>
        <family val="1"/>
        <charset val="204"/>
      </rPr>
      <t>ул.Сеченова,36</t>
    </r>
  </si>
  <si>
    <r>
      <t xml:space="preserve">Язык обучения </t>
    </r>
    <r>
      <rPr>
        <b/>
        <sz val="12"/>
        <color theme="1"/>
        <rFont val="Times New Roman"/>
        <family val="1"/>
        <charset val="204"/>
      </rPr>
      <t>русский</t>
    </r>
  </si>
  <si>
    <t>Средняя группа №3  "Солнышко"</t>
  </si>
  <si>
    <r>
      <t>Адрес:</t>
    </r>
    <r>
      <rPr>
        <b/>
        <sz val="12"/>
        <color theme="1"/>
        <rFont val="Times New Roman"/>
        <family val="1"/>
        <charset val="204"/>
      </rPr>
      <t xml:space="preserve"> ул.Сеченова,36</t>
    </r>
  </si>
  <si>
    <r>
      <t xml:space="preserve">Язык обучения </t>
    </r>
    <r>
      <rPr>
        <b/>
        <sz val="11"/>
        <color theme="1"/>
        <rFont val="Times New Roman"/>
        <family val="1"/>
        <charset val="204"/>
      </rPr>
      <t>русский</t>
    </r>
  </si>
  <si>
    <t>% НОБД</t>
  </si>
  <si>
    <t>%НОБД</t>
  </si>
  <si>
    <t>промежуточный 01-10 января 2025г</t>
  </si>
  <si>
    <t>Кіші топ №1 "Балапандар"</t>
  </si>
  <si>
    <t>старшая группа №2 "Бабочки"</t>
  </si>
  <si>
    <t>старшая группа №6 "Сказочная страна"</t>
  </si>
  <si>
    <t>Алёнкина О.В., Косьмина В.С.</t>
  </si>
  <si>
    <t>Предшкольная группа №4 "Непоседы"</t>
  </si>
  <si>
    <t>Предшкольная группа №5 "Знайки"</t>
  </si>
  <si>
    <t>Жуковская М.А., Иванова Т.М.</t>
  </si>
  <si>
    <t>Ершова С.М., Савульская В.Г.</t>
  </si>
  <si>
    <t>Даровенко Е.С., Кравчук В.Л.</t>
  </si>
  <si>
    <t>Мектепке дейінгі ұйым әдіскерінің кіші жас топтары бойынша жинақтау парағы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</si>
  <si>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</si>
  <si>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</si>
  <si>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</si>
  <si>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</si>
  <si>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</si>
  <si>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</si>
  <si>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</si>
  <si>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</si>
  <si>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</si>
  <si>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</si>
  <si>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</si>
  <si>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</si>
  <si>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</si>
  <si>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Сурет салу</t>
  </si>
  <si>
    <t>Мүсіндеу</t>
  </si>
  <si>
    <t>Жапсыру</t>
  </si>
  <si>
    <t>Құрастыру</t>
  </si>
  <si>
    <t>Барлығы</t>
  </si>
  <si>
    <r>
      <t xml:space="preserve">Әдіскерінің аты-жөні </t>
    </r>
    <r>
      <rPr>
        <b/>
        <sz val="12"/>
        <color theme="1"/>
        <rFont val="Times New Roman"/>
        <family val="1"/>
        <charset val="204"/>
      </rPr>
      <t>Синявская Елена Витальевна</t>
    </r>
  </si>
  <si>
    <r>
      <t xml:space="preserve">Мекен-жайы </t>
    </r>
    <r>
      <rPr>
        <b/>
        <sz val="12"/>
        <color theme="1"/>
        <rFont val="Times New Roman"/>
        <family val="1"/>
        <charset val="204"/>
      </rPr>
      <t>Сеченова к. 36</t>
    </r>
  </si>
  <si>
    <t>Оқыту тілі қазақша</t>
  </si>
  <si>
    <t xml:space="preserve">МДҰ атауы Қостанай облысы әкімдігі білім басқармасының "Рудный қаласы білім бөлімінің "№3 бөбекжайы" КМҚК
"Рудный қаласы білім бөлімінің "№3 бөбекжайы" КМҚК
</t>
  </si>
  <si>
    <t>Курманова Ж.К.</t>
  </si>
  <si>
    <t>10</t>
  </si>
  <si>
    <t>13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</si>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</sst>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/>
    <xf numFmtId="49" fontId="0" fillId="0" borderId="0" xfId="0" applyNumberFormat="1"/>
    <xf numFmtId="0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13" xfId="0" applyFont="1" applyBorder="1" applyAlignment="1">
      <alignment wrapText="1"/>
    </xf>
    <xf numFmtId="0" fontId="1" fillId="0" borderId="13" xfId="0" applyFont="1" applyBorder="1"/>
    <xf numFmtId="0" fontId="2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2" fontId="1" fillId="0" borderId="1" xfId="0" applyNumberFormat="1" applyFont="1" applyBorder="1"/>
    <xf numFmtId="164" fontId="1" fillId="2" borderId="1" xfId="0" applyNumberFormat="1" applyFont="1" applyFill="1" applyBorder="1" applyAlignment="1">
      <alignment horizontal="center" vertical="center"/>
    </xf>
    <xf numFmtId="2" fontId="1" fillId="0" borderId="11" xfId="0" applyNumberFormat="1" applyFont="1" applyBorder="1"/>
    <xf numFmtId="2" fontId="1" fillId="0" borderId="10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165" fontId="1" fillId="0" borderId="10" xfId="0" applyNumberFormat="1" applyFont="1" applyBorder="1"/>
    <xf numFmtId="165" fontId="1" fillId="0" borderId="1" xfId="0" applyNumberFormat="1" applyFont="1" applyBorder="1"/>
    <xf numFmtId="165" fontId="1" fillId="0" borderId="11" xfId="0" applyNumberFormat="1" applyFont="1" applyBorder="1"/>
    <xf numFmtId="165" fontId="1" fillId="0" borderId="10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topLeftCell="A22" workbookViewId="0">
      <selection activeCell="L8" sqref="L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  <c r="U1" s="13"/>
      <c r="V1" s="13"/>
      <c r="W1" s="82" t="s">
        <v>24</v>
      </c>
      <c r="X1" s="82"/>
      <c r="Y1" s="82"/>
    </row>
    <row r="2" spans="1:25" ht="15" customHeight="1" x14ac:dyDescent="0.25">
      <c r="A2" s="1"/>
      <c r="B2" s="75" t="s">
        <v>33</v>
      </c>
      <c r="C2" s="75"/>
      <c r="D2" s="75"/>
      <c r="E2" s="75"/>
      <c r="F2" s="75"/>
      <c r="G2" s="75"/>
      <c r="H2" s="1"/>
      <c r="I2" s="1"/>
      <c r="J2" s="1"/>
      <c r="K2" s="1"/>
      <c r="L2" s="1"/>
      <c r="M2" s="1"/>
      <c r="N2" s="81" t="s">
        <v>38</v>
      </c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</row>
    <row r="3" spans="1:25" ht="15.75" x14ac:dyDescent="0.25">
      <c r="A3" s="1"/>
      <c r="B3" s="81" t="s">
        <v>41</v>
      </c>
      <c r="C3" s="81"/>
      <c r="D3" s="81"/>
      <c r="E3" s="81"/>
      <c r="F3" s="81"/>
      <c r="G3" s="81"/>
      <c r="H3" s="81"/>
      <c r="I3" s="2"/>
      <c r="J3" s="2"/>
      <c r="K3" s="1"/>
      <c r="L3" s="1"/>
      <c r="M3" s="1"/>
      <c r="N3" s="1" t="s">
        <v>40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2" t="s">
        <v>39</v>
      </c>
      <c r="O4" s="12"/>
      <c r="P4" s="12"/>
      <c r="Q4" s="12"/>
      <c r="R4" s="12"/>
      <c r="S4" s="12"/>
      <c r="T4" s="12"/>
      <c r="U4" s="12"/>
      <c r="V4" s="12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73" t="s">
        <v>0</v>
      </c>
      <c r="B6" s="74" t="s">
        <v>2</v>
      </c>
      <c r="C6" s="74" t="s">
        <v>3</v>
      </c>
      <c r="D6" s="74" t="s">
        <v>12</v>
      </c>
      <c r="E6" s="73" t="s">
        <v>4</v>
      </c>
      <c r="F6" s="73"/>
      <c r="G6" s="73"/>
      <c r="H6" s="78" t="s">
        <v>9</v>
      </c>
      <c r="I6" s="79"/>
      <c r="J6" s="79"/>
      <c r="K6" s="79"/>
      <c r="L6" s="79"/>
      <c r="M6" s="80"/>
      <c r="N6" s="74" t="s">
        <v>10</v>
      </c>
      <c r="O6" s="74"/>
      <c r="P6" s="74"/>
      <c r="Q6" s="78" t="s">
        <v>11</v>
      </c>
      <c r="R6" s="79"/>
      <c r="S6" s="79"/>
      <c r="T6" s="79"/>
      <c r="U6" s="79"/>
      <c r="V6" s="80"/>
      <c r="W6" s="74" t="s">
        <v>8</v>
      </c>
      <c r="X6" s="74"/>
      <c r="Y6" s="74"/>
    </row>
    <row r="7" spans="1:25" ht="29.25" customHeight="1" x14ac:dyDescent="0.25">
      <c r="A7" s="73"/>
      <c r="B7" s="74"/>
      <c r="C7" s="74"/>
      <c r="D7" s="74"/>
      <c r="E7" s="76" t="s">
        <v>5</v>
      </c>
      <c r="F7" s="76" t="s">
        <v>6</v>
      </c>
      <c r="G7" s="76" t="s">
        <v>7</v>
      </c>
      <c r="H7" s="74" t="s">
        <v>20</v>
      </c>
      <c r="I7" s="74"/>
      <c r="J7" s="74"/>
      <c r="K7" s="74" t="s">
        <v>21</v>
      </c>
      <c r="L7" s="74"/>
      <c r="M7" s="74"/>
      <c r="N7" s="76" t="s">
        <v>5</v>
      </c>
      <c r="O7" s="76" t="s">
        <v>6</v>
      </c>
      <c r="P7" s="76" t="s">
        <v>7</v>
      </c>
      <c r="Q7" s="78" t="s">
        <v>22</v>
      </c>
      <c r="R7" s="79"/>
      <c r="S7" s="80"/>
      <c r="T7" s="78" t="s">
        <v>23</v>
      </c>
      <c r="U7" s="79"/>
      <c r="V7" s="80"/>
      <c r="W7" s="76" t="s">
        <v>5</v>
      </c>
      <c r="X7" s="76" t="s">
        <v>6</v>
      </c>
      <c r="Y7" s="76" t="s">
        <v>7</v>
      </c>
    </row>
    <row r="8" spans="1:25" ht="89.25" customHeight="1" x14ac:dyDescent="0.25">
      <c r="A8" s="73"/>
      <c r="B8" s="74"/>
      <c r="C8" s="74"/>
      <c r="D8" s="74"/>
      <c r="E8" s="77"/>
      <c r="F8" s="77"/>
      <c r="G8" s="77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77"/>
      <c r="O8" s="77"/>
      <c r="P8" s="77"/>
      <c r="Q8" s="10" t="s">
        <v>5</v>
      </c>
      <c r="R8" s="10" t="s">
        <v>6</v>
      </c>
      <c r="S8" s="10" t="s">
        <v>7</v>
      </c>
      <c r="T8" s="10" t="s">
        <v>5</v>
      </c>
      <c r="U8" s="10" t="s">
        <v>6</v>
      </c>
      <c r="V8" s="10" t="s">
        <v>7</v>
      </c>
      <c r="W8" s="77"/>
      <c r="X8" s="77"/>
      <c r="Y8" s="77"/>
    </row>
    <row r="9" spans="1:25" ht="15.75" x14ac:dyDescent="0.25">
      <c r="A9" s="11">
        <v>1</v>
      </c>
      <c r="B9" s="3"/>
      <c r="C9" s="3"/>
      <c r="D9" s="11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1">
        <v>2</v>
      </c>
      <c r="B10" s="3"/>
      <c r="C10" s="3"/>
      <c r="D10" s="1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1">
        <v>3</v>
      </c>
      <c r="B11" s="3"/>
      <c r="C11" s="3"/>
      <c r="D11" s="1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1">
        <v>4</v>
      </c>
      <c r="B12" s="3"/>
      <c r="C12" s="3"/>
      <c r="D12" s="1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1">
        <v>5</v>
      </c>
      <c r="B13" s="3"/>
      <c r="C13" s="3"/>
      <c r="D13" s="1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1">
        <v>6</v>
      </c>
      <c r="B14" s="3"/>
      <c r="C14" s="3"/>
      <c r="D14" s="1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1">
        <v>7</v>
      </c>
      <c r="B15" s="3"/>
      <c r="C15" s="3"/>
      <c r="D15" s="1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70" t="s">
        <v>13</v>
      </c>
      <c r="B16" s="71"/>
      <c r="C16" s="72"/>
      <c r="D16" s="16">
        <f>SUM(D9:D15)</f>
        <v>0</v>
      </c>
      <c r="E16" s="6">
        <f t="shared" ref="E16:Y16" si="0">SUM(E9:E15)</f>
        <v>0</v>
      </c>
      <c r="F16" s="6">
        <f t="shared" si="0"/>
        <v>0</v>
      </c>
      <c r="G16" s="6">
        <f t="shared" si="0"/>
        <v>0</v>
      </c>
      <c r="H16" s="6">
        <f t="shared" si="0"/>
        <v>0</v>
      </c>
      <c r="I16" s="6">
        <f t="shared" si="0"/>
        <v>0</v>
      </c>
      <c r="J16" s="6">
        <f t="shared" si="0"/>
        <v>0</v>
      </c>
      <c r="K16" s="6">
        <f t="shared" si="0"/>
        <v>0</v>
      </c>
      <c r="L16" s="6">
        <f t="shared" si="0"/>
        <v>0</v>
      </c>
      <c r="M16" s="6">
        <f t="shared" si="0"/>
        <v>0</v>
      </c>
      <c r="N16" s="6">
        <f t="shared" si="0"/>
        <v>0</v>
      </c>
      <c r="O16" s="6">
        <f t="shared" si="0"/>
        <v>0</v>
      </c>
      <c r="P16" s="6">
        <f t="shared" si="0"/>
        <v>0</v>
      </c>
      <c r="Q16" s="6">
        <f t="shared" si="0"/>
        <v>0</v>
      </c>
      <c r="R16" s="6">
        <f t="shared" si="0"/>
        <v>0</v>
      </c>
      <c r="S16" s="6">
        <f t="shared" si="0"/>
        <v>0</v>
      </c>
      <c r="T16" s="6">
        <f t="shared" si="0"/>
        <v>0</v>
      </c>
      <c r="U16" s="6">
        <f t="shared" si="0"/>
        <v>0</v>
      </c>
      <c r="V16" s="6">
        <f t="shared" si="0"/>
        <v>0</v>
      </c>
      <c r="W16" s="6">
        <f t="shared" si="0"/>
        <v>0</v>
      </c>
      <c r="X16" s="6">
        <f t="shared" si="0"/>
        <v>0</v>
      </c>
      <c r="Y16" s="6">
        <f t="shared" si="0"/>
        <v>0</v>
      </c>
    </row>
    <row r="17" spans="1:25" ht="15.75" x14ac:dyDescent="0.25">
      <c r="A17" s="70" t="s">
        <v>14</v>
      </c>
      <c r="B17" s="71"/>
      <c r="C17" s="71"/>
      <c r="D17" s="17" t="e">
        <f>D16*100/D16</f>
        <v>#DIV/0!</v>
      </c>
      <c r="E17" s="8" t="e">
        <f>E16*100/D16</f>
        <v>#DIV/0!</v>
      </c>
      <c r="F17" s="9" t="e">
        <f>F16*100/D16</f>
        <v>#DIV/0!</v>
      </c>
      <c r="G17" s="9" t="e">
        <f>G16*100/D16</f>
        <v>#DIV/0!</v>
      </c>
      <c r="H17" s="6" t="e">
        <f>H16*100/D16</f>
        <v>#DIV/0!</v>
      </c>
      <c r="I17" s="6" t="e">
        <f>I16*100/D16</f>
        <v>#DIV/0!</v>
      </c>
      <c r="J17" s="6" t="e">
        <f>J16*100/D16</f>
        <v>#DIV/0!</v>
      </c>
      <c r="K17" s="6" t="e">
        <f>K16*100/D16</f>
        <v>#DIV/0!</v>
      </c>
      <c r="L17" s="6" t="e">
        <f>L16*100/D16</f>
        <v>#DIV/0!</v>
      </c>
      <c r="M17" s="6" t="e">
        <f>M16*100/D16</f>
        <v>#DIV/0!</v>
      </c>
      <c r="N17" s="6" t="e">
        <f>N16*100/D16</f>
        <v>#DIV/0!</v>
      </c>
      <c r="O17" s="6" t="e">
        <f>O16*100/D16</f>
        <v>#DIV/0!</v>
      </c>
      <c r="P17" s="6" t="e">
        <f>P16*100/D16</f>
        <v>#DIV/0!</v>
      </c>
      <c r="Q17" s="6" t="e">
        <f>Q16*100/D16</f>
        <v>#DIV/0!</v>
      </c>
      <c r="R17" s="6" t="e">
        <f>R16*100/D16</f>
        <v>#DIV/0!</v>
      </c>
      <c r="S17" s="6" t="e">
        <f>S16*100/D16</f>
        <v>#DIV/0!</v>
      </c>
      <c r="T17" s="6" t="e">
        <f>T16*100/D16</f>
        <v>#DIV/0!</v>
      </c>
      <c r="U17" s="6" t="e">
        <f>U16*100/D16</f>
        <v>#DIV/0!</v>
      </c>
      <c r="V17" s="6" t="e">
        <f>V16*100/D16</f>
        <v>#DIV/0!</v>
      </c>
      <c r="W17" s="6" t="e">
        <f>W16*100/D16</f>
        <v>#DIV/0!</v>
      </c>
      <c r="X17" s="6" t="e">
        <f>X16*100/D16</f>
        <v>#DIV/0!</v>
      </c>
      <c r="Y17" s="6" t="e">
        <f>Y16*100/D16</f>
        <v>#DIV/0!</v>
      </c>
    </row>
  </sheetData>
  <mergeCells count="28"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  <mergeCell ref="D6:D8"/>
    <mergeCell ref="E6:G6"/>
    <mergeCell ref="B2:G2"/>
    <mergeCell ref="W7:W8"/>
    <mergeCell ref="H6:M6"/>
    <mergeCell ref="H7:J7"/>
    <mergeCell ref="K7:M7"/>
    <mergeCell ref="E7:E8"/>
    <mergeCell ref="F7:F8"/>
    <mergeCell ref="G7:G8"/>
    <mergeCell ref="B3:H3"/>
    <mergeCell ref="A17:C17"/>
    <mergeCell ref="A16:C16"/>
    <mergeCell ref="A6:A8"/>
    <mergeCell ref="B6:B8"/>
    <mergeCell ref="C6:C8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"/>
  <sheetViews>
    <sheetView topLeftCell="A13" zoomScale="80" zoomScaleNormal="80" workbookViewId="0">
      <selection activeCell="C9" sqref="C9"/>
    </sheetView>
  </sheetViews>
  <sheetFormatPr defaultRowHeight="15" x14ac:dyDescent="0.25"/>
  <cols>
    <col min="1" max="1" width="4.85546875" customWidth="1"/>
    <col min="2" max="2" width="16.42578125" customWidth="1"/>
    <col min="3" max="3" width="30.28515625" customWidth="1"/>
    <col min="4" max="4" width="11.42578125" customWidth="1"/>
  </cols>
  <sheetData>
    <row r="1" spans="1:34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82" t="s">
        <v>24</v>
      </c>
      <c r="AG1" s="82"/>
      <c r="AH1" s="82"/>
    </row>
    <row r="2" spans="1:34" ht="15" customHeight="1" x14ac:dyDescent="0.25">
      <c r="A2" s="1"/>
      <c r="B2" s="75" t="s">
        <v>60</v>
      </c>
      <c r="C2" s="75"/>
      <c r="D2" s="75"/>
      <c r="E2" s="75"/>
      <c r="F2" s="75"/>
      <c r="G2" s="75"/>
      <c r="H2" s="1"/>
      <c r="I2" s="1"/>
      <c r="J2" s="1"/>
      <c r="K2" s="1"/>
      <c r="L2" s="1"/>
      <c r="M2" s="1"/>
      <c r="N2" s="83" t="s">
        <v>82</v>
      </c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</row>
    <row r="3" spans="1:34" ht="15.75" x14ac:dyDescent="0.25">
      <c r="A3" s="1"/>
      <c r="B3" s="81" t="s">
        <v>79</v>
      </c>
      <c r="C3" s="81"/>
      <c r="D3" s="81"/>
      <c r="E3" s="81"/>
      <c r="F3" s="81"/>
      <c r="G3" s="81"/>
      <c r="H3" s="81"/>
      <c r="I3" s="2"/>
      <c r="J3" s="2"/>
      <c r="K3" s="1"/>
      <c r="L3" s="1"/>
      <c r="M3" s="1"/>
      <c r="N3" s="1" t="s">
        <v>80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84" t="s">
        <v>81</v>
      </c>
      <c r="O4" s="84"/>
      <c r="P4" s="84"/>
      <c r="Q4" s="84"/>
      <c r="R4" s="84"/>
      <c r="S4" s="84"/>
      <c r="T4" s="84"/>
      <c r="U4" s="84"/>
      <c r="V4" s="84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45" customHeight="1" x14ac:dyDescent="0.25">
      <c r="A6" s="73" t="s">
        <v>0</v>
      </c>
      <c r="B6" s="74" t="s">
        <v>61</v>
      </c>
      <c r="C6" s="74" t="s">
        <v>62</v>
      </c>
      <c r="D6" s="74" t="s">
        <v>63</v>
      </c>
      <c r="E6" s="74" t="s">
        <v>64</v>
      </c>
      <c r="F6" s="74"/>
      <c r="G6" s="74"/>
      <c r="H6" s="78" t="s">
        <v>65</v>
      </c>
      <c r="I6" s="79"/>
      <c r="J6" s="79"/>
      <c r="K6" s="79"/>
      <c r="L6" s="79"/>
      <c r="M6" s="80"/>
      <c r="N6" s="74" t="s">
        <v>66</v>
      </c>
      <c r="O6" s="74"/>
      <c r="P6" s="74"/>
      <c r="Q6" s="78" t="s">
        <v>67</v>
      </c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80"/>
      <c r="AF6" s="74" t="s">
        <v>68</v>
      </c>
      <c r="AG6" s="74"/>
      <c r="AH6" s="74"/>
    </row>
    <row r="7" spans="1:34" ht="30" customHeight="1" x14ac:dyDescent="0.25">
      <c r="A7" s="73"/>
      <c r="B7" s="74"/>
      <c r="C7" s="74"/>
      <c r="D7" s="74"/>
      <c r="E7" s="76" t="s">
        <v>69</v>
      </c>
      <c r="F7" s="76" t="s">
        <v>70</v>
      </c>
      <c r="G7" s="76" t="s">
        <v>71</v>
      </c>
      <c r="H7" s="74" t="s">
        <v>72</v>
      </c>
      <c r="I7" s="74"/>
      <c r="J7" s="74"/>
      <c r="K7" s="74" t="s">
        <v>73</v>
      </c>
      <c r="L7" s="74"/>
      <c r="M7" s="74"/>
      <c r="N7" s="76" t="s">
        <v>69</v>
      </c>
      <c r="O7" s="76" t="s">
        <v>70</v>
      </c>
      <c r="P7" s="76" t="s">
        <v>71</v>
      </c>
      <c r="Q7" s="74" t="s">
        <v>74</v>
      </c>
      <c r="R7" s="74"/>
      <c r="S7" s="74"/>
      <c r="T7" s="74" t="s">
        <v>75</v>
      </c>
      <c r="U7" s="74"/>
      <c r="V7" s="74"/>
      <c r="W7" s="74" t="s">
        <v>76</v>
      </c>
      <c r="X7" s="74"/>
      <c r="Y7" s="74"/>
      <c r="Z7" s="78" t="s">
        <v>77</v>
      </c>
      <c r="AA7" s="79"/>
      <c r="AB7" s="80"/>
      <c r="AC7" s="78" t="s">
        <v>23</v>
      </c>
      <c r="AD7" s="79"/>
      <c r="AE7" s="80"/>
      <c r="AF7" s="76" t="s">
        <v>69</v>
      </c>
      <c r="AG7" s="76" t="s">
        <v>70</v>
      </c>
      <c r="AH7" s="76" t="s">
        <v>71</v>
      </c>
    </row>
    <row r="8" spans="1:34" ht="93" customHeight="1" x14ac:dyDescent="0.25">
      <c r="A8" s="73"/>
      <c r="B8" s="74"/>
      <c r="C8" s="74"/>
      <c r="D8" s="74"/>
      <c r="E8" s="77"/>
      <c r="F8" s="77"/>
      <c r="G8" s="77"/>
      <c r="H8" s="58" t="s">
        <v>69</v>
      </c>
      <c r="I8" s="58" t="s">
        <v>70</v>
      </c>
      <c r="J8" s="58" t="s">
        <v>71</v>
      </c>
      <c r="K8" s="58" t="s">
        <v>69</v>
      </c>
      <c r="L8" s="58" t="s">
        <v>70</v>
      </c>
      <c r="M8" s="58" t="s">
        <v>71</v>
      </c>
      <c r="N8" s="77"/>
      <c r="O8" s="77"/>
      <c r="P8" s="77"/>
      <c r="Q8" s="59" t="s">
        <v>69</v>
      </c>
      <c r="R8" s="59" t="s">
        <v>70</v>
      </c>
      <c r="S8" s="59" t="s">
        <v>71</v>
      </c>
      <c r="T8" s="59" t="s">
        <v>69</v>
      </c>
      <c r="U8" s="59" t="s">
        <v>70</v>
      </c>
      <c r="V8" s="59" t="s">
        <v>71</v>
      </c>
      <c r="W8" s="59" t="s">
        <v>69</v>
      </c>
      <c r="X8" s="59" t="s">
        <v>70</v>
      </c>
      <c r="Y8" s="59" t="s">
        <v>71</v>
      </c>
      <c r="Z8" s="58" t="s">
        <v>69</v>
      </c>
      <c r="AA8" s="58" t="s">
        <v>70</v>
      </c>
      <c r="AB8" s="58" t="s">
        <v>71</v>
      </c>
      <c r="AC8" s="58" t="s">
        <v>69</v>
      </c>
      <c r="AD8" s="58" t="s">
        <v>70</v>
      </c>
      <c r="AE8" s="58" t="s">
        <v>71</v>
      </c>
      <c r="AF8" s="77"/>
      <c r="AG8" s="77"/>
      <c r="AH8" s="77"/>
    </row>
    <row r="9" spans="1:34" ht="31.5" x14ac:dyDescent="0.25">
      <c r="A9" s="11">
        <v>1</v>
      </c>
      <c r="B9" s="25" t="s">
        <v>51</v>
      </c>
      <c r="C9" s="25" t="s">
        <v>83</v>
      </c>
      <c r="D9" s="11">
        <v>20</v>
      </c>
      <c r="E9" s="3">
        <v>2</v>
      </c>
      <c r="F9" s="3">
        <v>4</v>
      </c>
      <c r="G9" s="3">
        <v>14</v>
      </c>
      <c r="H9" s="3">
        <v>2</v>
      </c>
      <c r="I9" s="3">
        <v>4</v>
      </c>
      <c r="J9" s="3">
        <v>14</v>
      </c>
      <c r="K9" s="3">
        <v>2</v>
      </c>
      <c r="L9" s="3">
        <v>4</v>
      </c>
      <c r="M9" s="3">
        <v>14</v>
      </c>
      <c r="N9" s="3">
        <v>2</v>
      </c>
      <c r="O9" s="3">
        <v>4</v>
      </c>
      <c r="P9" s="3">
        <v>14</v>
      </c>
      <c r="Q9" s="3">
        <v>2</v>
      </c>
      <c r="R9" s="3">
        <v>4</v>
      </c>
      <c r="S9" s="3">
        <v>14</v>
      </c>
      <c r="T9" s="3">
        <v>2</v>
      </c>
      <c r="U9" s="3">
        <v>4</v>
      </c>
      <c r="V9" s="3">
        <v>14</v>
      </c>
      <c r="W9" s="3">
        <v>2</v>
      </c>
      <c r="X9" s="3">
        <v>4</v>
      </c>
      <c r="Y9" s="3">
        <v>14</v>
      </c>
      <c r="Z9" s="3">
        <v>2</v>
      </c>
      <c r="AA9" s="3">
        <v>4</v>
      </c>
      <c r="AB9" s="3">
        <v>14</v>
      </c>
      <c r="AC9" s="3">
        <v>2</v>
      </c>
      <c r="AD9" s="3">
        <v>4</v>
      </c>
      <c r="AE9" s="3">
        <v>14</v>
      </c>
      <c r="AF9" s="3">
        <v>2</v>
      </c>
      <c r="AG9" s="3">
        <v>4</v>
      </c>
      <c r="AH9" s="3">
        <v>14</v>
      </c>
    </row>
    <row r="10" spans="1:34" ht="15.75" x14ac:dyDescent="0.25">
      <c r="A10" s="11">
        <v>2</v>
      </c>
      <c r="B10" s="3"/>
      <c r="C10" s="3"/>
      <c r="D10" s="1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75" x14ac:dyDescent="0.25">
      <c r="A11" s="11">
        <v>3</v>
      </c>
      <c r="B11" s="3"/>
      <c r="C11" s="3"/>
      <c r="D11" s="1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75" x14ac:dyDescent="0.25">
      <c r="A12" s="11">
        <v>4</v>
      </c>
      <c r="B12" s="3"/>
      <c r="C12" s="3"/>
      <c r="D12" s="1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75" x14ac:dyDescent="0.25">
      <c r="A13" s="11">
        <v>5</v>
      </c>
      <c r="B13" s="3"/>
      <c r="C13" s="3"/>
      <c r="D13" s="1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75" x14ac:dyDescent="0.25">
      <c r="A14" s="11">
        <v>6</v>
      </c>
      <c r="B14" s="3"/>
      <c r="C14" s="3"/>
      <c r="D14" s="1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75" x14ac:dyDescent="0.25">
      <c r="A15" s="11">
        <v>7</v>
      </c>
      <c r="B15" s="3"/>
      <c r="C15" s="3"/>
      <c r="D15" s="1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s="20" customFormat="1" ht="15.75" x14ac:dyDescent="0.25">
      <c r="A16" s="70" t="s">
        <v>78</v>
      </c>
      <c r="B16" s="71"/>
      <c r="C16" s="72"/>
      <c r="D16" s="18">
        <f>SUM(D9:D15)</f>
        <v>20</v>
      </c>
      <c r="E16" s="19">
        <f t="shared" ref="E16:AH16" si="0">SUM(E9:E15)</f>
        <v>2</v>
      </c>
      <c r="F16" s="19">
        <f t="shared" si="0"/>
        <v>4</v>
      </c>
      <c r="G16" s="19">
        <f t="shared" si="0"/>
        <v>14</v>
      </c>
      <c r="H16" s="19">
        <f t="shared" si="0"/>
        <v>2</v>
      </c>
      <c r="I16" s="19">
        <f t="shared" si="0"/>
        <v>4</v>
      </c>
      <c r="J16" s="19">
        <f t="shared" si="0"/>
        <v>14</v>
      </c>
      <c r="K16" s="19">
        <f t="shared" si="0"/>
        <v>2</v>
      </c>
      <c r="L16" s="19">
        <f t="shared" si="0"/>
        <v>4</v>
      </c>
      <c r="M16" s="19">
        <f t="shared" si="0"/>
        <v>14</v>
      </c>
      <c r="N16" s="19">
        <f t="shared" si="0"/>
        <v>2</v>
      </c>
      <c r="O16" s="19">
        <f t="shared" si="0"/>
        <v>4</v>
      </c>
      <c r="P16" s="19">
        <f t="shared" si="0"/>
        <v>14</v>
      </c>
      <c r="Q16" s="19">
        <f t="shared" si="0"/>
        <v>2</v>
      </c>
      <c r="R16" s="19">
        <f t="shared" si="0"/>
        <v>4</v>
      </c>
      <c r="S16" s="19">
        <f t="shared" si="0"/>
        <v>14</v>
      </c>
      <c r="T16" s="19">
        <f t="shared" si="0"/>
        <v>2</v>
      </c>
      <c r="U16" s="19">
        <f t="shared" si="0"/>
        <v>4</v>
      </c>
      <c r="V16" s="19">
        <f t="shared" si="0"/>
        <v>14</v>
      </c>
      <c r="W16" s="19">
        <f t="shared" si="0"/>
        <v>2</v>
      </c>
      <c r="X16" s="19">
        <f t="shared" si="0"/>
        <v>4</v>
      </c>
      <c r="Y16" s="19">
        <f t="shared" si="0"/>
        <v>14</v>
      </c>
      <c r="Z16" s="19">
        <f t="shared" si="0"/>
        <v>2</v>
      </c>
      <c r="AA16" s="19">
        <f t="shared" si="0"/>
        <v>4</v>
      </c>
      <c r="AB16" s="19">
        <f t="shared" si="0"/>
        <v>14</v>
      </c>
      <c r="AC16" s="19">
        <f t="shared" si="0"/>
        <v>2</v>
      </c>
      <c r="AD16" s="19">
        <f t="shared" si="0"/>
        <v>4</v>
      </c>
      <c r="AE16" s="19">
        <f t="shared" si="0"/>
        <v>14</v>
      </c>
      <c r="AF16" s="19">
        <f t="shared" si="0"/>
        <v>2</v>
      </c>
      <c r="AG16" s="19">
        <f t="shared" si="0"/>
        <v>4</v>
      </c>
      <c r="AH16" s="19">
        <f t="shared" si="0"/>
        <v>14</v>
      </c>
    </row>
    <row r="17" spans="1:34" ht="15.75" x14ac:dyDescent="0.25">
      <c r="A17" s="70" t="s">
        <v>14</v>
      </c>
      <c r="B17" s="71"/>
      <c r="C17" s="71"/>
      <c r="D17" s="17">
        <f>D16*100/D16</f>
        <v>100</v>
      </c>
      <c r="E17" s="8">
        <f>E16*100/D16</f>
        <v>10</v>
      </c>
      <c r="F17" s="9">
        <f>F16*100/D16</f>
        <v>20</v>
      </c>
      <c r="G17" s="9">
        <f>G16*100/D16</f>
        <v>70</v>
      </c>
      <c r="H17" s="6">
        <f>H16*100/D16</f>
        <v>10</v>
      </c>
      <c r="I17" s="6">
        <f>I16*100/D16</f>
        <v>20</v>
      </c>
      <c r="J17" s="6">
        <f>J16*100/D16</f>
        <v>70</v>
      </c>
      <c r="K17" s="6">
        <f>K16*100/D16</f>
        <v>10</v>
      </c>
      <c r="L17" s="6">
        <f>L16*100/D16</f>
        <v>20</v>
      </c>
      <c r="M17" s="6">
        <f>M16*100/D16</f>
        <v>70</v>
      </c>
      <c r="N17" s="6">
        <f>N16*100/D16</f>
        <v>10</v>
      </c>
      <c r="O17" s="6">
        <f>O16*100/D16</f>
        <v>20</v>
      </c>
      <c r="P17" s="6">
        <f>P16*100/D16</f>
        <v>70</v>
      </c>
      <c r="Q17" s="6">
        <f>Q16*100/D16</f>
        <v>10</v>
      </c>
      <c r="R17" s="6">
        <f>R16*100/D16</f>
        <v>20</v>
      </c>
      <c r="S17" s="6">
        <f>S16*100/D16</f>
        <v>70</v>
      </c>
      <c r="T17" s="6">
        <f>T16*100/D16</f>
        <v>10</v>
      </c>
      <c r="U17" s="6">
        <f>U16*100/D16</f>
        <v>20</v>
      </c>
      <c r="V17" s="6">
        <f>V16*100/D16</f>
        <v>70</v>
      </c>
      <c r="W17" s="6">
        <f>W16*100/D16</f>
        <v>10</v>
      </c>
      <c r="X17" s="6">
        <f>X16*100/D16</f>
        <v>20</v>
      </c>
      <c r="Y17" s="6">
        <f>Y16*100/D16</f>
        <v>70</v>
      </c>
      <c r="Z17" s="6">
        <f>Z16*100/D16</f>
        <v>10</v>
      </c>
      <c r="AA17" s="6">
        <f>AA16*100/D16</f>
        <v>20</v>
      </c>
      <c r="AB17" s="6">
        <f>AB16*100/D16</f>
        <v>70</v>
      </c>
      <c r="AC17" s="6">
        <f>AC16*100/D16</f>
        <v>10</v>
      </c>
      <c r="AD17" s="6">
        <f>AD16*100/D16</f>
        <v>20</v>
      </c>
      <c r="AE17" s="6">
        <f>AE16*100/D16</f>
        <v>70</v>
      </c>
      <c r="AF17" s="6">
        <f>AF16*100/D16</f>
        <v>10</v>
      </c>
      <c r="AG17" s="6">
        <f>AG16*100/D16</f>
        <v>20</v>
      </c>
      <c r="AH17" s="6">
        <f>AH16*100/D16</f>
        <v>70</v>
      </c>
    </row>
  </sheetData>
  <mergeCells count="32">
    <mergeCell ref="AF1:AH1"/>
    <mergeCell ref="B2:G2"/>
    <mergeCell ref="A17:C17"/>
    <mergeCell ref="A16:C16"/>
    <mergeCell ref="B3:H3"/>
    <mergeCell ref="N2:AH2"/>
    <mergeCell ref="N4:V4"/>
    <mergeCell ref="A6:A8"/>
    <mergeCell ref="B6:B8"/>
    <mergeCell ref="C6:C8"/>
    <mergeCell ref="D6:D8"/>
    <mergeCell ref="E6:G6"/>
    <mergeCell ref="E7:E8"/>
    <mergeCell ref="F7:F8"/>
    <mergeCell ref="G7:G8"/>
    <mergeCell ref="H7:J7"/>
    <mergeCell ref="H6:M6"/>
    <mergeCell ref="N6:P6"/>
    <mergeCell ref="Q6:AE6"/>
    <mergeCell ref="AF6:AH6"/>
    <mergeCell ref="N7:N8"/>
    <mergeCell ref="O7:O8"/>
    <mergeCell ref="P7:P8"/>
    <mergeCell ref="Q7:S7"/>
    <mergeCell ref="T7:V7"/>
    <mergeCell ref="W7:Y7"/>
    <mergeCell ref="Z7:AB7"/>
    <mergeCell ref="K7:M7"/>
    <mergeCell ref="AC7:AE7"/>
    <mergeCell ref="AF7:AF8"/>
    <mergeCell ref="AG7:AG8"/>
    <mergeCell ref="AH7:A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topLeftCell="L7" workbookViewId="0">
      <selection activeCell="AN11" sqref="AN11"/>
    </sheetView>
  </sheetViews>
  <sheetFormatPr defaultRowHeight="15" x14ac:dyDescent="0.25"/>
  <cols>
    <col min="2" max="2" width="16.140625" customWidth="1"/>
    <col min="3" max="3" width="27.5703125" customWidth="1"/>
  </cols>
  <sheetData>
    <row r="1" spans="1:4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82" t="s">
        <v>24</v>
      </c>
      <c r="AJ1" s="82"/>
      <c r="AK1" s="82"/>
    </row>
    <row r="2" spans="1:40" ht="15" customHeight="1" x14ac:dyDescent="0.25">
      <c r="A2" s="1"/>
      <c r="B2" s="75" t="s">
        <v>34</v>
      </c>
      <c r="C2" s="75"/>
      <c r="D2" s="75"/>
      <c r="E2" s="75"/>
      <c r="F2" s="75"/>
      <c r="G2" s="75"/>
      <c r="H2" s="1"/>
      <c r="I2" s="1"/>
      <c r="J2" s="1"/>
      <c r="K2" s="1"/>
      <c r="L2" s="1"/>
      <c r="M2" s="1"/>
      <c r="N2" s="1"/>
      <c r="O2" s="1"/>
      <c r="P2" s="1"/>
      <c r="Q2" s="81" t="s">
        <v>42</v>
      </c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</row>
    <row r="3" spans="1:40" ht="15.75" x14ac:dyDescent="0.25">
      <c r="A3" s="1"/>
      <c r="B3" s="81" t="s">
        <v>41</v>
      </c>
      <c r="C3" s="81"/>
      <c r="D3" s="81"/>
      <c r="E3" s="81"/>
      <c r="F3" s="81"/>
      <c r="G3" s="81"/>
      <c r="H3" s="81"/>
      <c r="I3" s="2"/>
      <c r="J3" s="2"/>
      <c r="K3" s="2"/>
      <c r="L3" s="2"/>
      <c r="M3" s="2"/>
      <c r="N3" s="2"/>
      <c r="O3" s="2"/>
      <c r="P3" s="2"/>
      <c r="Q3" s="1" t="s">
        <v>43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4" t="s">
        <v>47</v>
      </c>
      <c r="R4" s="84"/>
      <c r="S4" s="84"/>
      <c r="T4" s="84"/>
      <c r="U4" s="84"/>
      <c r="V4" s="84"/>
      <c r="W4" s="84"/>
      <c r="X4" s="84"/>
      <c r="Y4" s="8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40" ht="60.75" customHeight="1" x14ac:dyDescent="0.25">
      <c r="A6" s="73" t="s">
        <v>0</v>
      </c>
      <c r="B6" s="74" t="s">
        <v>2</v>
      </c>
      <c r="C6" s="74" t="s">
        <v>3</v>
      </c>
      <c r="D6" s="74" t="s">
        <v>12</v>
      </c>
      <c r="E6" s="73" t="s">
        <v>4</v>
      </c>
      <c r="F6" s="73"/>
      <c r="G6" s="73"/>
      <c r="H6" s="78" t="s">
        <v>9</v>
      </c>
      <c r="I6" s="79"/>
      <c r="J6" s="79"/>
      <c r="K6" s="79"/>
      <c r="L6" s="79"/>
      <c r="M6" s="79"/>
      <c r="N6" s="79"/>
      <c r="O6" s="79"/>
      <c r="P6" s="80"/>
      <c r="Q6" s="74" t="s">
        <v>10</v>
      </c>
      <c r="R6" s="74"/>
      <c r="S6" s="74"/>
      <c r="T6" s="78" t="s">
        <v>11</v>
      </c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80"/>
      <c r="AI6" s="74" t="s">
        <v>8</v>
      </c>
      <c r="AJ6" s="74"/>
      <c r="AK6" s="74"/>
    </row>
    <row r="7" spans="1:40" ht="29.25" customHeight="1" x14ac:dyDescent="0.25">
      <c r="A7" s="73"/>
      <c r="B7" s="74"/>
      <c r="C7" s="74"/>
      <c r="D7" s="74"/>
      <c r="E7" s="76" t="s">
        <v>5</v>
      </c>
      <c r="F7" s="76" t="s">
        <v>6</v>
      </c>
      <c r="G7" s="76" t="s">
        <v>7</v>
      </c>
      <c r="H7" s="74" t="s">
        <v>20</v>
      </c>
      <c r="I7" s="74"/>
      <c r="J7" s="74"/>
      <c r="K7" s="74" t="s">
        <v>25</v>
      </c>
      <c r="L7" s="74"/>
      <c r="M7" s="74"/>
      <c r="N7" s="74" t="s">
        <v>29</v>
      </c>
      <c r="O7" s="74"/>
      <c r="P7" s="74"/>
      <c r="Q7" s="76" t="s">
        <v>5</v>
      </c>
      <c r="R7" s="76" t="s">
        <v>6</v>
      </c>
      <c r="S7" s="76" t="s">
        <v>7</v>
      </c>
      <c r="T7" s="78" t="s">
        <v>26</v>
      </c>
      <c r="U7" s="79"/>
      <c r="V7" s="80"/>
      <c r="W7" s="78" t="s">
        <v>22</v>
      </c>
      <c r="X7" s="79"/>
      <c r="Y7" s="80"/>
      <c r="Z7" s="78" t="s">
        <v>27</v>
      </c>
      <c r="AA7" s="79"/>
      <c r="AB7" s="80"/>
      <c r="AC7" s="78" t="s">
        <v>28</v>
      </c>
      <c r="AD7" s="79"/>
      <c r="AE7" s="80"/>
      <c r="AF7" s="78" t="s">
        <v>23</v>
      </c>
      <c r="AG7" s="79"/>
      <c r="AH7" s="80"/>
      <c r="AI7" s="76" t="s">
        <v>5</v>
      </c>
      <c r="AJ7" s="76" t="s">
        <v>6</v>
      </c>
      <c r="AK7" s="76" t="s">
        <v>7</v>
      </c>
      <c r="AL7" s="76" t="s">
        <v>5</v>
      </c>
      <c r="AM7" s="76" t="s">
        <v>6</v>
      </c>
    </row>
    <row r="8" spans="1:40" ht="84.75" customHeight="1" x14ac:dyDescent="0.25">
      <c r="A8" s="73"/>
      <c r="B8" s="74"/>
      <c r="C8" s="74"/>
      <c r="D8" s="74"/>
      <c r="E8" s="77"/>
      <c r="F8" s="77"/>
      <c r="G8" s="77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10" t="s">
        <v>5</v>
      </c>
      <c r="O8" s="10" t="s">
        <v>6</v>
      </c>
      <c r="P8" s="10" t="s">
        <v>7</v>
      </c>
      <c r="Q8" s="77"/>
      <c r="R8" s="77"/>
      <c r="S8" s="77"/>
      <c r="T8" s="10" t="s">
        <v>5</v>
      </c>
      <c r="U8" s="10" t="s">
        <v>6</v>
      </c>
      <c r="V8" s="10" t="s">
        <v>7</v>
      </c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10" t="s">
        <v>5</v>
      </c>
      <c r="AG8" s="10" t="s">
        <v>6</v>
      </c>
      <c r="AH8" s="10" t="s">
        <v>7</v>
      </c>
      <c r="AI8" s="77"/>
      <c r="AJ8" s="77"/>
      <c r="AK8" s="77"/>
      <c r="AL8" s="77"/>
      <c r="AM8" s="77"/>
      <c r="AN8" t="s">
        <v>48</v>
      </c>
    </row>
    <row r="9" spans="1:40" ht="47.25" x14ac:dyDescent="0.25">
      <c r="A9" s="11">
        <v>1</v>
      </c>
      <c r="B9" s="25" t="s">
        <v>45</v>
      </c>
      <c r="C9" s="3" t="s">
        <v>59</v>
      </c>
      <c r="D9" s="11">
        <v>25</v>
      </c>
      <c r="E9" s="3">
        <v>16</v>
      </c>
      <c r="F9" s="3">
        <v>8</v>
      </c>
      <c r="G9" s="3">
        <v>1</v>
      </c>
      <c r="H9" s="3">
        <v>7</v>
      </c>
      <c r="I9" s="3">
        <v>15</v>
      </c>
      <c r="J9" s="3">
        <v>3</v>
      </c>
      <c r="K9" s="3">
        <v>4</v>
      </c>
      <c r="L9" s="3">
        <v>17.399999999999999</v>
      </c>
      <c r="M9" s="3">
        <v>3.6</v>
      </c>
      <c r="N9" s="3">
        <v>4.5999999999999996</v>
      </c>
      <c r="O9" s="3">
        <v>17.2</v>
      </c>
      <c r="P9" s="3">
        <v>3.2</v>
      </c>
      <c r="Q9" s="3">
        <v>6</v>
      </c>
      <c r="R9" s="3">
        <v>17</v>
      </c>
      <c r="S9" s="3">
        <v>2</v>
      </c>
      <c r="T9" s="3">
        <v>7.8</v>
      </c>
      <c r="U9" s="3">
        <v>14.2</v>
      </c>
      <c r="V9" s="3">
        <v>3</v>
      </c>
      <c r="W9" s="3">
        <v>5.6</v>
      </c>
      <c r="X9" s="3">
        <v>16.8</v>
      </c>
      <c r="Y9" s="3">
        <v>2.6</v>
      </c>
      <c r="Z9" s="3">
        <v>11.4</v>
      </c>
      <c r="AA9" s="3">
        <v>11.8</v>
      </c>
      <c r="AB9" s="3">
        <v>1.8</v>
      </c>
      <c r="AC9" s="3">
        <v>5.6</v>
      </c>
      <c r="AD9" s="3">
        <v>16.8</v>
      </c>
      <c r="AE9" s="3">
        <v>2.6</v>
      </c>
      <c r="AF9" s="3">
        <v>7.8</v>
      </c>
      <c r="AG9" s="3">
        <v>14.6</v>
      </c>
      <c r="AH9" s="3">
        <v>2.6</v>
      </c>
      <c r="AI9" s="3">
        <v>10</v>
      </c>
      <c r="AJ9" s="3">
        <v>13</v>
      </c>
      <c r="AK9" s="3">
        <v>2</v>
      </c>
      <c r="AL9">
        <v>9</v>
      </c>
      <c r="AM9">
        <v>14</v>
      </c>
      <c r="AN9">
        <f>SUM(AL9+AM9)*100/D9</f>
        <v>92</v>
      </c>
    </row>
    <row r="10" spans="1:40" ht="15.75" x14ac:dyDescent="0.25">
      <c r="A10" s="11">
        <v>2</v>
      </c>
      <c r="B10" s="5"/>
      <c r="C10" s="3"/>
      <c r="D10" s="11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>
        <v>36</v>
      </c>
      <c r="AM10">
        <v>56</v>
      </c>
      <c r="AN10" t="e">
        <f>SUM(AL10+AM10)*100/D10</f>
        <v>#DIV/0!</v>
      </c>
    </row>
    <row r="11" spans="1:40" ht="15.75" x14ac:dyDescent="0.25">
      <c r="A11" s="11">
        <v>3</v>
      </c>
      <c r="B11" s="3"/>
      <c r="C11" s="3"/>
      <c r="D11" s="1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0" ht="15.75" x14ac:dyDescent="0.25">
      <c r="A12" s="11">
        <v>4</v>
      </c>
      <c r="B12" s="3"/>
      <c r="C12" s="3"/>
      <c r="D12" s="1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40" ht="15.75" x14ac:dyDescent="0.25">
      <c r="A13" s="11">
        <v>5</v>
      </c>
      <c r="B13" s="3"/>
      <c r="C13" s="3"/>
      <c r="D13" s="1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40" ht="15.75" x14ac:dyDescent="0.25">
      <c r="A14" s="11">
        <v>6</v>
      </c>
      <c r="B14" s="3"/>
      <c r="C14" s="3"/>
      <c r="D14" s="1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40" ht="15.75" x14ac:dyDescent="0.25">
      <c r="A15" s="11">
        <v>7</v>
      </c>
      <c r="B15" s="3"/>
      <c r="C15" s="3"/>
      <c r="D15" s="1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40" s="20" customFormat="1" ht="15.75" x14ac:dyDescent="0.25">
      <c r="A16" s="85" t="s">
        <v>13</v>
      </c>
      <c r="B16" s="86"/>
      <c r="C16" s="87"/>
      <c r="D16" s="21">
        <f>SUM(D9:D15)</f>
        <v>25</v>
      </c>
      <c r="E16" s="22">
        <f t="shared" ref="E16:AK16" si="0">SUM(E9:E15)</f>
        <v>16</v>
      </c>
      <c r="F16" s="22">
        <f t="shared" si="0"/>
        <v>8</v>
      </c>
      <c r="G16" s="22">
        <f t="shared" si="0"/>
        <v>1</v>
      </c>
      <c r="H16" s="22">
        <f t="shared" si="0"/>
        <v>7</v>
      </c>
      <c r="I16" s="22">
        <f t="shared" si="0"/>
        <v>15</v>
      </c>
      <c r="J16" s="22">
        <f t="shared" si="0"/>
        <v>3</v>
      </c>
      <c r="K16" s="22">
        <f t="shared" si="0"/>
        <v>4</v>
      </c>
      <c r="L16" s="22">
        <f t="shared" si="0"/>
        <v>17.399999999999999</v>
      </c>
      <c r="M16" s="22">
        <f t="shared" si="0"/>
        <v>3.6</v>
      </c>
      <c r="N16" s="22">
        <f t="shared" si="0"/>
        <v>4.5999999999999996</v>
      </c>
      <c r="O16" s="22">
        <f t="shared" si="0"/>
        <v>17.2</v>
      </c>
      <c r="P16" s="22">
        <f t="shared" si="0"/>
        <v>3.2</v>
      </c>
      <c r="Q16" s="22">
        <f t="shared" si="0"/>
        <v>6</v>
      </c>
      <c r="R16" s="22">
        <f t="shared" si="0"/>
        <v>17</v>
      </c>
      <c r="S16" s="22">
        <f t="shared" si="0"/>
        <v>2</v>
      </c>
      <c r="T16" s="22">
        <f t="shared" si="0"/>
        <v>7.8</v>
      </c>
      <c r="U16" s="22">
        <f t="shared" si="0"/>
        <v>14.2</v>
      </c>
      <c r="V16" s="22">
        <f t="shared" si="0"/>
        <v>3</v>
      </c>
      <c r="W16" s="22">
        <f t="shared" si="0"/>
        <v>5.6</v>
      </c>
      <c r="X16" s="22">
        <f t="shared" si="0"/>
        <v>16.8</v>
      </c>
      <c r="Y16" s="22">
        <f t="shared" si="0"/>
        <v>2.6</v>
      </c>
      <c r="Z16" s="22">
        <f t="shared" si="0"/>
        <v>11.4</v>
      </c>
      <c r="AA16" s="22">
        <f t="shared" si="0"/>
        <v>11.8</v>
      </c>
      <c r="AB16" s="22">
        <f t="shared" si="0"/>
        <v>1.8</v>
      </c>
      <c r="AC16" s="22">
        <f t="shared" si="0"/>
        <v>5.6</v>
      </c>
      <c r="AD16" s="22">
        <f t="shared" si="0"/>
        <v>16.8</v>
      </c>
      <c r="AE16" s="22">
        <f t="shared" si="0"/>
        <v>2.6</v>
      </c>
      <c r="AF16" s="22">
        <f t="shared" si="0"/>
        <v>7.8</v>
      </c>
      <c r="AG16" s="22">
        <f t="shared" si="0"/>
        <v>14.6</v>
      </c>
      <c r="AH16" s="22">
        <f t="shared" si="0"/>
        <v>2.6</v>
      </c>
      <c r="AI16" s="22">
        <f t="shared" si="0"/>
        <v>10</v>
      </c>
      <c r="AJ16" s="22">
        <f t="shared" si="0"/>
        <v>13</v>
      </c>
      <c r="AK16" s="22">
        <f t="shared" si="0"/>
        <v>2</v>
      </c>
    </row>
    <row r="17" spans="1:37" ht="15.75" x14ac:dyDescent="0.25">
      <c r="A17" s="70" t="s">
        <v>14</v>
      </c>
      <c r="B17" s="71"/>
      <c r="C17" s="71"/>
      <c r="D17" s="17">
        <f>D16*100/D16</f>
        <v>100</v>
      </c>
      <c r="E17" s="8">
        <f>E16*100/D16</f>
        <v>64</v>
      </c>
      <c r="F17" s="9">
        <f>F16*100/D16</f>
        <v>32</v>
      </c>
      <c r="G17" s="9">
        <f>G16*100/D16</f>
        <v>4</v>
      </c>
      <c r="H17" s="6">
        <f>H16*100/D16</f>
        <v>28</v>
      </c>
      <c r="I17" s="6">
        <f>I16*100/D16</f>
        <v>60</v>
      </c>
      <c r="J17" s="6">
        <f>J16*100/D16</f>
        <v>12</v>
      </c>
      <c r="K17" s="6">
        <f>K16*100/D16</f>
        <v>16</v>
      </c>
      <c r="L17" s="6">
        <f>L16*100/D16</f>
        <v>69.599999999999994</v>
      </c>
      <c r="M17" s="6">
        <f>M16*100/D16</f>
        <v>14.4</v>
      </c>
      <c r="N17" s="6">
        <f>N16*100/D16</f>
        <v>18.399999999999999</v>
      </c>
      <c r="O17" s="6">
        <f>O16*100/D16</f>
        <v>68.8</v>
      </c>
      <c r="P17" s="6">
        <f>P16*100/D16</f>
        <v>12.8</v>
      </c>
      <c r="Q17" s="6">
        <f>Q16*100/D16</f>
        <v>24</v>
      </c>
      <c r="R17" s="6">
        <f>R16*100/D16</f>
        <v>68</v>
      </c>
      <c r="S17" s="6">
        <f>S16*100/D16</f>
        <v>8</v>
      </c>
      <c r="T17" s="6">
        <f>T16*100/D16</f>
        <v>31.2</v>
      </c>
      <c r="U17" s="6">
        <f>U16*100/D16</f>
        <v>56.8</v>
      </c>
      <c r="V17" s="6">
        <f>V16*100/D16</f>
        <v>12</v>
      </c>
      <c r="W17" s="6">
        <f>W16*100/D16</f>
        <v>22.4</v>
      </c>
      <c r="X17" s="6">
        <f>X16*100/D16</f>
        <v>67.2</v>
      </c>
      <c r="Y17" s="6">
        <f>Y16*100/D16</f>
        <v>10.4</v>
      </c>
      <c r="Z17" s="6">
        <f>Z16*100/D16</f>
        <v>45.6</v>
      </c>
      <c r="AA17" s="6">
        <f>AA16*100/D16</f>
        <v>47.2</v>
      </c>
      <c r="AB17" s="6">
        <f>AB16*100/D16</f>
        <v>7.2</v>
      </c>
      <c r="AC17" s="6">
        <f>AC16*100/D16</f>
        <v>22.4</v>
      </c>
      <c r="AD17" s="6">
        <f>AD16*100/D16</f>
        <v>67.2</v>
      </c>
      <c r="AE17" s="6">
        <f>AE16*100/D16</f>
        <v>10.4</v>
      </c>
      <c r="AF17" s="6">
        <f>AF16*100/D16</f>
        <v>31.2</v>
      </c>
      <c r="AG17" s="6">
        <f>AG16*100/D16</f>
        <v>58.4</v>
      </c>
      <c r="AH17" s="6">
        <f>AH16*100/D16</f>
        <v>10.4</v>
      </c>
      <c r="AI17" s="6">
        <f>AI16*100/D16</f>
        <v>40</v>
      </c>
      <c r="AJ17" s="6">
        <f>AJ16*100/D16</f>
        <v>52</v>
      </c>
      <c r="AK17" s="6">
        <f>AK16*100/D16</f>
        <v>8</v>
      </c>
    </row>
  </sheetData>
  <mergeCells count="35">
    <mergeCell ref="AL7:AL8"/>
    <mergeCell ref="AM7:AM8"/>
    <mergeCell ref="AI1:AK1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I7:AI8"/>
    <mergeCell ref="A17:C17"/>
    <mergeCell ref="A16:C16"/>
    <mergeCell ref="A6:A8"/>
    <mergeCell ref="B6:B8"/>
    <mergeCell ref="C6:C8"/>
    <mergeCell ref="Z7:AB7"/>
    <mergeCell ref="AC7:AE7"/>
    <mergeCell ref="AF7:AH7"/>
    <mergeCell ref="Q4:Y4"/>
    <mergeCell ref="T6:AH6"/>
    <mergeCell ref="B3:H3"/>
    <mergeCell ref="B2:G2"/>
    <mergeCell ref="K7:M7"/>
    <mergeCell ref="N7:P7"/>
    <mergeCell ref="E7:E8"/>
    <mergeCell ref="F7:F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topLeftCell="E2" zoomScale="80" zoomScaleNormal="80" workbookViewId="0">
      <selection activeCell="AO12" sqref="AO12"/>
    </sheetView>
  </sheetViews>
  <sheetFormatPr defaultRowHeight="15" x14ac:dyDescent="0.25"/>
  <cols>
    <col min="1" max="1" width="5.5703125" customWidth="1"/>
    <col min="2" max="2" width="16.7109375" customWidth="1"/>
    <col min="3" max="3" width="28.7109375" customWidth="1"/>
    <col min="4" max="4" width="11.140625" customWidth="1"/>
    <col min="5" max="6" width="9.5703125" bestFit="1" customWidth="1"/>
    <col min="7" max="7" width="9.28515625" bestFit="1" customWidth="1"/>
  </cols>
  <sheetData>
    <row r="1" spans="1:40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82" t="s">
        <v>24</v>
      </c>
      <c r="AJ1" s="82"/>
      <c r="AK1" s="82"/>
    </row>
    <row r="2" spans="1:40" ht="15" customHeight="1" x14ac:dyDescent="0.25">
      <c r="A2" s="1"/>
      <c r="B2" s="75" t="s">
        <v>35</v>
      </c>
      <c r="C2" s="75"/>
      <c r="D2" s="75"/>
      <c r="E2" s="75"/>
      <c r="F2" s="75"/>
      <c r="G2" s="75"/>
      <c r="H2" s="1"/>
      <c r="I2" s="1"/>
      <c r="J2" s="1"/>
      <c r="K2" s="1"/>
      <c r="L2" s="1"/>
      <c r="M2" s="1"/>
      <c r="N2" s="1"/>
      <c r="O2" s="1"/>
      <c r="P2" s="1"/>
      <c r="Q2" s="81" t="s">
        <v>42</v>
      </c>
      <c r="R2" s="81"/>
      <c r="S2" s="81"/>
      <c r="T2" s="81"/>
      <c r="U2" s="81"/>
      <c r="V2" s="81"/>
      <c r="W2" s="81"/>
      <c r="X2" s="81"/>
      <c r="Y2" s="81"/>
      <c r="Z2" s="81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40" ht="15.75" x14ac:dyDescent="0.25">
      <c r="A3" s="1"/>
      <c r="B3" s="81" t="s">
        <v>41</v>
      </c>
      <c r="C3" s="81"/>
      <c r="D3" s="81"/>
      <c r="E3" s="81"/>
      <c r="F3" s="81"/>
      <c r="G3" s="81"/>
      <c r="H3" s="81"/>
      <c r="I3" s="2"/>
      <c r="J3" s="2"/>
      <c r="K3" s="2"/>
      <c r="L3" s="2"/>
      <c r="M3" s="2"/>
      <c r="N3" s="2"/>
      <c r="O3" s="2"/>
      <c r="P3" s="2"/>
      <c r="Q3" s="81" t="s">
        <v>46</v>
      </c>
      <c r="R3" s="81"/>
      <c r="S3" s="81"/>
      <c r="T3" s="81"/>
      <c r="U3" s="81"/>
      <c r="V3" s="81"/>
      <c r="W3" s="81"/>
      <c r="X3" s="81"/>
      <c r="Y3" s="81"/>
      <c r="Z3" s="81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4" t="s">
        <v>47</v>
      </c>
      <c r="R4" s="84"/>
      <c r="S4" s="84"/>
      <c r="T4" s="84"/>
      <c r="U4" s="84"/>
      <c r="V4" s="84"/>
      <c r="W4" s="84"/>
      <c r="X4" s="84"/>
      <c r="Y4" s="84"/>
      <c r="Z4" s="8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40" ht="55.5" customHeight="1" x14ac:dyDescent="0.25">
      <c r="A6" s="73" t="s">
        <v>0</v>
      </c>
      <c r="B6" s="74" t="s">
        <v>2</v>
      </c>
      <c r="C6" s="74" t="s">
        <v>3</v>
      </c>
      <c r="D6" s="74" t="s">
        <v>12</v>
      </c>
      <c r="E6" s="73" t="s">
        <v>4</v>
      </c>
      <c r="F6" s="73"/>
      <c r="G6" s="73"/>
      <c r="H6" s="78" t="s">
        <v>9</v>
      </c>
      <c r="I6" s="79"/>
      <c r="J6" s="79"/>
      <c r="K6" s="79"/>
      <c r="L6" s="79"/>
      <c r="M6" s="79"/>
      <c r="N6" s="79"/>
      <c r="O6" s="79"/>
      <c r="P6" s="80"/>
      <c r="Q6" s="74" t="s">
        <v>10</v>
      </c>
      <c r="R6" s="74"/>
      <c r="S6" s="74"/>
      <c r="T6" s="78" t="s">
        <v>11</v>
      </c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80"/>
      <c r="AI6" s="74" t="s">
        <v>8</v>
      </c>
      <c r="AJ6" s="74"/>
      <c r="AK6" s="74"/>
    </row>
    <row r="7" spans="1:40" ht="32.25" customHeight="1" x14ac:dyDescent="0.25">
      <c r="A7" s="73"/>
      <c r="B7" s="74"/>
      <c r="C7" s="74"/>
      <c r="D7" s="74"/>
      <c r="E7" s="76" t="s">
        <v>5</v>
      </c>
      <c r="F7" s="76" t="s">
        <v>6</v>
      </c>
      <c r="G7" s="76" t="s">
        <v>7</v>
      </c>
      <c r="H7" s="78" t="s">
        <v>20</v>
      </c>
      <c r="I7" s="79"/>
      <c r="J7" s="80"/>
      <c r="K7" s="78" t="s">
        <v>25</v>
      </c>
      <c r="L7" s="79"/>
      <c r="M7" s="80"/>
      <c r="N7" s="78" t="s">
        <v>29</v>
      </c>
      <c r="O7" s="79"/>
      <c r="P7" s="80"/>
      <c r="Q7" s="76" t="s">
        <v>5</v>
      </c>
      <c r="R7" s="76" t="s">
        <v>6</v>
      </c>
      <c r="S7" s="76" t="s">
        <v>7</v>
      </c>
      <c r="T7" s="78" t="s">
        <v>26</v>
      </c>
      <c r="U7" s="79"/>
      <c r="V7" s="80"/>
      <c r="W7" s="78" t="s">
        <v>22</v>
      </c>
      <c r="X7" s="79"/>
      <c r="Y7" s="80"/>
      <c r="Z7" s="78" t="s">
        <v>27</v>
      </c>
      <c r="AA7" s="79"/>
      <c r="AB7" s="80"/>
      <c r="AC7" s="78" t="s">
        <v>28</v>
      </c>
      <c r="AD7" s="79"/>
      <c r="AE7" s="80"/>
      <c r="AF7" s="78" t="s">
        <v>23</v>
      </c>
      <c r="AG7" s="79"/>
      <c r="AH7" s="80"/>
      <c r="AI7" s="76" t="s">
        <v>5</v>
      </c>
      <c r="AJ7" s="76" t="s">
        <v>6</v>
      </c>
      <c r="AK7" s="76" t="s">
        <v>7</v>
      </c>
      <c r="AL7" s="76" t="s">
        <v>5</v>
      </c>
      <c r="AM7" s="76" t="s">
        <v>6</v>
      </c>
    </row>
    <row r="8" spans="1:40" ht="93.75" customHeight="1" x14ac:dyDescent="0.25">
      <c r="A8" s="73"/>
      <c r="B8" s="74"/>
      <c r="C8" s="74"/>
      <c r="D8" s="74"/>
      <c r="E8" s="77"/>
      <c r="F8" s="77"/>
      <c r="G8" s="77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10" t="s">
        <v>5</v>
      </c>
      <c r="O8" s="10" t="s">
        <v>6</v>
      </c>
      <c r="P8" s="10" t="s">
        <v>7</v>
      </c>
      <c r="Q8" s="77"/>
      <c r="R8" s="77"/>
      <c r="S8" s="77"/>
      <c r="T8" s="10" t="s">
        <v>5</v>
      </c>
      <c r="U8" s="10" t="s">
        <v>6</v>
      </c>
      <c r="V8" s="10" t="s">
        <v>7</v>
      </c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10" t="s">
        <v>5</v>
      </c>
      <c r="AG8" s="10" t="s">
        <v>6</v>
      </c>
      <c r="AH8" s="10" t="s">
        <v>7</v>
      </c>
      <c r="AI8" s="77"/>
      <c r="AJ8" s="77"/>
      <c r="AK8" s="77"/>
      <c r="AL8" s="77"/>
      <c r="AM8" s="77"/>
      <c r="AN8" t="s">
        <v>49</v>
      </c>
    </row>
    <row r="9" spans="1:40" s="29" customFormat="1" ht="31.5" x14ac:dyDescent="0.25">
      <c r="A9" s="26">
        <v>1</v>
      </c>
      <c r="B9" s="27" t="s">
        <v>52</v>
      </c>
      <c r="C9" s="28" t="s">
        <v>54</v>
      </c>
      <c r="D9" s="26">
        <v>25</v>
      </c>
      <c r="E9" s="54">
        <v>13</v>
      </c>
      <c r="F9" s="54">
        <v>10</v>
      </c>
      <c r="G9" s="54">
        <v>2</v>
      </c>
      <c r="H9" s="30">
        <v>11</v>
      </c>
      <c r="I9" s="30">
        <v>10</v>
      </c>
      <c r="J9" s="30">
        <v>4</v>
      </c>
      <c r="K9" s="30">
        <v>10.833333</v>
      </c>
      <c r="L9" s="30">
        <v>11</v>
      </c>
      <c r="M9" s="30">
        <v>3.1666669999999999</v>
      </c>
      <c r="N9" s="30">
        <v>10.33333</v>
      </c>
      <c r="O9" s="30">
        <v>10.66667</v>
      </c>
      <c r="P9" s="30">
        <v>4</v>
      </c>
      <c r="Q9" s="30">
        <v>13</v>
      </c>
      <c r="R9" s="30">
        <v>9</v>
      </c>
      <c r="S9" s="30">
        <v>3</v>
      </c>
      <c r="T9" s="30">
        <v>10.333333</v>
      </c>
      <c r="U9" s="30">
        <v>11.333333</v>
      </c>
      <c r="V9" s="30">
        <v>3.3333339999999998</v>
      </c>
      <c r="W9" s="30">
        <v>11.33333</v>
      </c>
      <c r="X9" s="30">
        <v>11.16667</v>
      </c>
      <c r="Y9" s="30">
        <v>2.5</v>
      </c>
      <c r="Z9" s="30">
        <v>11.333333</v>
      </c>
      <c r="AA9" s="30">
        <v>10.833333</v>
      </c>
      <c r="AB9" s="30">
        <v>2.8333339999999998</v>
      </c>
      <c r="AC9" s="30">
        <v>10.333333</v>
      </c>
      <c r="AD9" s="30">
        <v>11.5</v>
      </c>
      <c r="AE9" s="30">
        <v>3.1666669999999999</v>
      </c>
      <c r="AF9" s="30">
        <v>11.833333</v>
      </c>
      <c r="AG9" s="30">
        <v>10.5</v>
      </c>
      <c r="AH9" s="30">
        <v>2.6666669999999999</v>
      </c>
      <c r="AI9" s="30">
        <v>13</v>
      </c>
      <c r="AJ9" s="30">
        <v>8</v>
      </c>
      <c r="AK9" s="30">
        <v>4</v>
      </c>
      <c r="AL9" s="29" t="s">
        <v>86</v>
      </c>
      <c r="AM9" s="29" t="s">
        <v>84</v>
      </c>
      <c r="AN9" s="29">
        <f>SUM(AL9+AM9)*100/D9</f>
        <v>88</v>
      </c>
    </row>
    <row r="10" spans="1:40" s="29" customFormat="1" ht="47.25" x14ac:dyDescent="0.25">
      <c r="A10" s="26">
        <v>2</v>
      </c>
      <c r="B10" s="27" t="s">
        <v>53</v>
      </c>
      <c r="C10" s="28" t="s">
        <v>37</v>
      </c>
      <c r="D10" s="26">
        <v>25</v>
      </c>
      <c r="E10" s="60">
        <v>11</v>
      </c>
      <c r="F10" s="30">
        <v>13</v>
      </c>
      <c r="G10" s="30">
        <v>1</v>
      </c>
      <c r="H10" s="60">
        <v>7.1666699999999999</v>
      </c>
      <c r="I10" s="30">
        <v>17.33333</v>
      </c>
      <c r="J10" s="30">
        <v>0.5</v>
      </c>
      <c r="K10" s="60">
        <v>11.16667</v>
      </c>
      <c r="L10" s="30">
        <v>13</v>
      </c>
      <c r="M10" s="30">
        <v>0.83333000000000002</v>
      </c>
      <c r="N10" s="60">
        <v>2.8333300000000001</v>
      </c>
      <c r="O10" s="30">
        <v>21.16667</v>
      </c>
      <c r="P10" s="30">
        <v>1</v>
      </c>
      <c r="Q10" s="60">
        <v>9</v>
      </c>
      <c r="R10" s="30">
        <v>14</v>
      </c>
      <c r="S10" s="30">
        <v>2</v>
      </c>
      <c r="T10" s="60">
        <v>11.16667</v>
      </c>
      <c r="U10" s="30">
        <v>11.33333</v>
      </c>
      <c r="V10" s="30">
        <v>2.5</v>
      </c>
      <c r="W10" s="60">
        <v>12.66667</v>
      </c>
      <c r="X10" s="30">
        <v>11.33333</v>
      </c>
      <c r="Y10" s="30">
        <v>1</v>
      </c>
      <c r="Z10" s="60">
        <v>13.83333</v>
      </c>
      <c r="AA10" s="30">
        <v>10.16667</v>
      </c>
      <c r="AB10" s="30">
        <v>1</v>
      </c>
      <c r="AC10" s="60">
        <v>12.33333</v>
      </c>
      <c r="AD10" s="30">
        <v>10.16667</v>
      </c>
      <c r="AE10" s="30">
        <v>2.5</v>
      </c>
      <c r="AF10" s="60">
        <v>10.5</v>
      </c>
      <c r="AG10" s="30">
        <v>13.5</v>
      </c>
      <c r="AH10" s="30">
        <v>1</v>
      </c>
      <c r="AI10" s="60">
        <v>13</v>
      </c>
      <c r="AJ10" s="30">
        <v>11</v>
      </c>
      <c r="AK10" s="30">
        <v>1</v>
      </c>
      <c r="AL10" s="29" t="s">
        <v>84</v>
      </c>
      <c r="AM10" s="29" t="s">
        <v>85</v>
      </c>
      <c r="AN10" s="29">
        <f>SUM(AL10+AM10)*100/D10</f>
        <v>92</v>
      </c>
    </row>
    <row r="11" spans="1:40" ht="15.75" x14ac:dyDescent="0.25">
      <c r="A11" s="11">
        <v>3</v>
      </c>
      <c r="B11" s="3"/>
      <c r="C11" s="3"/>
      <c r="D11" s="1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0" ht="15.75" x14ac:dyDescent="0.25">
      <c r="A12" s="11">
        <v>4</v>
      </c>
      <c r="B12" s="3"/>
      <c r="C12" s="3"/>
      <c r="D12" s="1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40" ht="15.75" x14ac:dyDescent="0.25">
      <c r="A13" s="11">
        <v>5</v>
      </c>
      <c r="B13" s="3"/>
      <c r="C13" s="3"/>
      <c r="D13" s="1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40" ht="15.75" x14ac:dyDescent="0.25">
      <c r="A14" s="11">
        <v>6</v>
      </c>
      <c r="B14" s="3"/>
      <c r="C14" s="3"/>
      <c r="D14" s="1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40" ht="15.75" x14ac:dyDescent="0.25">
      <c r="A15" s="11">
        <v>7</v>
      </c>
      <c r="B15" s="3"/>
      <c r="C15" s="3"/>
      <c r="D15" s="1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40" s="20" customFormat="1" ht="15.75" x14ac:dyDescent="0.25">
      <c r="A16" s="85" t="s">
        <v>13</v>
      </c>
      <c r="B16" s="86"/>
      <c r="C16" s="87"/>
      <c r="D16" s="21">
        <f>SUM(D9:D15)</f>
        <v>50</v>
      </c>
      <c r="E16" s="55">
        <f t="shared" ref="E16:AK16" si="0">SUM(E9:E15)</f>
        <v>24</v>
      </c>
      <c r="F16" s="55">
        <f t="shared" si="0"/>
        <v>23</v>
      </c>
      <c r="G16" s="55">
        <f t="shared" si="0"/>
        <v>3</v>
      </c>
      <c r="H16" s="22">
        <f t="shared" si="0"/>
        <v>18.16667</v>
      </c>
      <c r="I16" s="22">
        <f t="shared" si="0"/>
        <v>27.33333</v>
      </c>
      <c r="J16" s="22">
        <f t="shared" si="0"/>
        <v>4.5</v>
      </c>
      <c r="K16" s="22">
        <f t="shared" si="0"/>
        <v>22.000003</v>
      </c>
      <c r="L16" s="22">
        <f t="shared" si="0"/>
        <v>24</v>
      </c>
      <c r="M16" s="22">
        <f t="shared" si="0"/>
        <v>3.999997</v>
      </c>
      <c r="N16" s="22">
        <f t="shared" si="0"/>
        <v>13.16666</v>
      </c>
      <c r="O16" s="22">
        <f t="shared" si="0"/>
        <v>31.83334</v>
      </c>
      <c r="P16" s="22">
        <f t="shared" si="0"/>
        <v>5</v>
      </c>
      <c r="Q16" s="22">
        <f t="shared" si="0"/>
        <v>22</v>
      </c>
      <c r="R16" s="22">
        <f t="shared" si="0"/>
        <v>23</v>
      </c>
      <c r="S16" s="22">
        <f t="shared" si="0"/>
        <v>5</v>
      </c>
      <c r="T16" s="22">
        <f t="shared" si="0"/>
        <v>21.500003</v>
      </c>
      <c r="U16" s="22">
        <f t="shared" si="0"/>
        <v>22.666663</v>
      </c>
      <c r="V16" s="22">
        <f t="shared" si="0"/>
        <v>5.8333339999999998</v>
      </c>
      <c r="W16" s="22">
        <f t="shared" si="0"/>
        <v>24</v>
      </c>
      <c r="X16" s="22">
        <f t="shared" si="0"/>
        <v>22.5</v>
      </c>
      <c r="Y16" s="22">
        <f t="shared" si="0"/>
        <v>3.5</v>
      </c>
      <c r="Z16" s="22">
        <f t="shared" si="0"/>
        <v>25.166663</v>
      </c>
      <c r="AA16" s="22">
        <f t="shared" si="0"/>
        <v>21.000003</v>
      </c>
      <c r="AB16" s="22">
        <f t="shared" si="0"/>
        <v>3.8333339999999998</v>
      </c>
      <c r="AC16" s="22">
        <f t="shared" si="0"/>
        <v>22.666663</v>
      </c>
      <c r="AD16" s="22">
        <f t="shared" si="0"/>
        <v>21.66667</v>
      </c>
      <c r="AE16" s="22">
        <f t="shared" si="0"/>
        <v>5.6666670000000003</v>
      </c>
      <c r="AF16" s="22">
        <f t="shared" si="0"/>
        <v>22.333333</v>
      </c>
      <c r="AG16" s="22">
        <f t="shared" si="0"/>
        <v>24</v>
      </c>
      <c r="AH16" s="22">
        <f t="shared" si="0"/>
        <v>3.6666669999999999</v>
      </c>
      <c r="AI16" s="22">
        <f t="shared" si="0"/>
        <v>26</v>
      </c>
      <c r="AJ16" s="22">
        <f t="shared" si="0"/>
        <v>19</v>
      </c>
      <c r="AK16" s="22">
        <f t="shared" si="0"/>
        <v>5</v>
      </c>
    </row>
    <row r="17" spans="1:37" ht="15.75" x14ac:dyDescent="0.25">
      <c r="A17" s="70" t="s">
        <v>14</v>
      </c>
      <c r="B17" s="71"/>
      <c r="C17" s="71"/>
      <c r="D17" s="17">
        <f>D16*100/D16</f>
        <v>100</v>
      </c>
      <c r="E17" s="23">
        <f>E16*100/D16</f>
        <v>48</v>
      </c>
      <c r="F17" s="24">
        <f>F16*100/D16</f>
        <v>46</v>
      </c>
      <c r="G17" s="24">
        <f>G16*100/D16</f>
        <v>6</v>
      </c>
      <c r="H17" s="6">
        <f>H16*100/D16</f>
        <v>36.33334</v>
      </c>
      <c r="I17" s="6">
        <f>I16*100/D16</f>
        <v>54.66666</v>
      </c>
      <c r="J17" s="6">
        <f>J16*100/D16</f>
        <v>9</v>
      </c>
      <c r="K17" s="6">
        <f>K16*100/D16</f>
        <v>44.000006000000006</v>
      </c>
      <c r="L17" s="6">
        <f>L16*100/D16</f>
        <v>48</v>
      </c>
      <c r="M17" s="6">
        <f>M16*100/D16</f>
        <v>7.999994</v>
      </c>
      <c r="N17" s="6">
        <f>N16*100/D16</f>
        <v>26.333320000000001</v>
      </c>
      <c r="O17" s="6">
        <f>O16*100/D16</f>
        <v>63.666679999999999</v>
      </c>
      <c r="P17" s="6">
        <f>P16*100/D16</f>
        <v>10</v>
      </c>
      <c r="Q17" s="6">
        <f>Q16*100/D16</f>
        <v>44</v>
      </c>
      <c r="R17" s="6">
        <f>R16*100/D16</f>
        <v>46</v>
      </c>
      <c r="S17" s="6">
        <f>S16*100/D16</f>
        <v>10</v>
      </c>
      <c r="T17" s="6">
        <f>T16*100/D16</f>
        <v>43.000006000000006</v>
      </c>
      <c r="U17" s="6">
        <f>U16*100/D16</f>
        <v>45.333326</v>
      </c>
      <c r="V17" s="6">
        <f>V16*100/D16</f>
        <v>11.666668</v>
      </c>
      <c r="W17" s="6">
        <f>W16*100/D16</f>
        <v>48</v>
      </c>
      <c r="X17" s="6">
        <f>X16*100/D16</f>
        <v>45</v>
      </c>
      <c r="Y17" s="6">
        <f>Y16*100/D16</f>
        <v>7</v>
      </c>
      <c r="Z17" s="6">
        <f>Z16*100/D16</f>
        <v>50.333326</v>
      </c>
      <c r="AA17" s="6">
        <f>AA16*100/D16</f>
        <v>42.000006000000006</v>
      </c>
      <c r="AB17" s="6">
        <f>AB16*100/D16</f>
        <v>7.6666679999999996</v>
      </c>
      <c r="AC17" s="6">
        <f>AC16*100/D16</f>
        <v>45.333326</v>
      </c>
      <c r="AD17" s="6">
        <f>AD16*100/D16</f>
        <v>43.33334</v>
      </c>
      <c r="AE17" s="6">
        <f>AE16*100/D16</f>
        <v>11.333334000000001</v>
      </c>
      <c r="AF17" s="6">
        <f>AF16*100/D16</f>
        <v>44.666665999999992</v>
      </c>
      <c r="AG17" s="6">
        <f>AG16*100/D16</f>
        <v>48</v>
      </c>
      <c r="AH17" s="6">
        <f>AH16*100/D16</f>
        <v>7.3333339999999998</v>
      </c>
      <c r="AI17" s="6">
        <f>AI16*100/D16</f>
        <v>52</v>
      </c>
      <c r="AJ17" s="6">
        <f>AJ16*100/D16</f>
        <v>38</v>
      </c>
      <c r="AK17" s="6">
        <f>AK16*100/D16</f>
        <v>10</v>
      </c>
    </row>
  </sheetData>
  <mergeCells count="36">
    <mergeCell ref="AL7:AL8"/>
    <mergeCell ref="AM7:AM8"/>
    <mergeCell ref="B3:H3"/>
    <mergeCell ref="F7:F8"/>
    <mergeCell ref="G7:G8"/>
    <mergeCell ref="Q7:Q8"/>
    <mergeCell ref="R7:R8"/>
    <mergeCell ref="Q3:Z3"/>
    <mergeCell ref="Q4:Z4"/>
    <mergeCell ref="AK7:AK8"/>
    <mergeCell ref="AI6:AK6"/>
    <mergeCell ref="T7:V7"/>
    <mergeCell ref="W7:Y7"/>
    <mergeCell ref="Q6:S6"/>
    <mergeCell ref="S7:S8"/>
    <mergeCell ref="A17:C17"/>
    <mergeCell ref="A16:C16"/>
    <mergeCell ref="A6:A8"/>
    <mergeCell ref="B6:B8"/>
    <mergeCell ref="C6:C8"/>
    <mergeCell ref="AI1:AK1"/>
    <mergeCell ref="D6:D8"/>
    <mergeCell ref="E6:G6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opLeftCell="H1" zoomScale="80" zoomScaleNormal="80" workbookViewId="0">
      <selection activeCell="AP18" sqref="AP18"/>
    </sheetView>
  </sheetViews>
  <sheetFormatPr defaultRowHeight="15" x14ac:dyDescent="0.25"/>
  <cols>
    <col min="1" max="1" width="4.140625" customWidth="1"/>
    <col min="2" max="2" width="21" customWidth="1"/>
    <col min="3" max="3" width="32.7109375" customWidth="1"/>
    <col min="4" max="4" width="11.7109375" customWidth="1"/>
  </cols>
  <sheetData>
    <row r="1" spans="1:43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82" t="s">
        <v>24</v>
      </c>
      <c r="AM1" s="82"/>
      <c r="AN1" s="82"/>
    </row>
    <row r="2" spans="1:43" ht="15" customHeight="1" x14ac:dyDescent="0.25">
      <c r="A2" s="1"/>
      <c r="B2" s="75" t="s">
        <v>36</v>
      </c>
      <c r="C2" s="75"/>
      <c r="D2" s="75"/>
      <c r="E2" s="75"/>
      <c r="F2" s="75"/>
      <c r="G2" s="7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81" t="s">
        <v>42</v>
      </c>
      <c r="U2" s="81"/>
      <c r="V2" s="81"/>
      <c r="W2" s="81"/>
      <c r="X2" s="81"/>
      <c r="Y2" s="81"/>
      <c r="Z2" s="81"/>
      <c r="AA2" s="81"/>
      <c r="AB2" s="81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3" ht="15.75" x14ac:dyDescent="0.25">
      <c r="A3" s="1"/>
      <c r="B3" s="81" t="s">
        <v>41</v>
      </c>
      <c r="C3" s="81"/>
      <c r="D3" s="81"/>
      <c r="E3" s="81"/>
      <c r="F3" s="81"/>
      <c r="G3" s="81"/>
      <c r="H3" s="8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81" t="s">
        <v>43</v>
      </c>
      <c r="U3" s="81"/>
      <c r="V3" s="81"/>
      <c r="W3" s="81"/>
      <c r="X3" s="81"/>
      <c r="Y3" s="81"/>
      <c r="Z3" s="81"/>
      <c r="AA3" s="81"/>
      <c r="AB3" s="81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81" t="s">
        <v>44</v>
      </c>
      <c r="U4" s="81"/>
      <c r="V4" s="81"/>
      <c r="W4" s="81"/>
      <c r="X4" s="81"/>
      <c r="Y4" s="81"/>
      <c r="Z4" s="81"/>
      <c r="AA4" s="81"/>
      <c r="AB4" s="81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3" ht="47.25" customHeight="1" x14ac:dyDescent="0.25">
      <c r="A6" s="73" t="s">
        <v>0</v>
      </c>
      <c r="B6" s="74" t="s">
        <v>2</v>
      </c>
      <c r="C6" s="74" t="s">
        <v>3</v>
      </c>
      <c r="D6" s="74" t="s">
        <v>12</v>
      </c>
      <c r="E6" s="73" t="s">
        <v>4</v>
      </c>
      <c r="F6" s="73"/>
      <c r="G6" s="73"/>
      <c r="H6" s="78" t="s">
        <v>9</v>
      </c>
      <c r="I6" s="79"/>
      <c r="J6" s="79"/>
      <c r="K6" s="79"/>
      <c r="L6" s="79"/>
      <c r="M6" s="79"/>
      <c r="N6" s="79"/>
      <c r="O6" s="79"/>
      <c r="P6" s="79"/>
      <c r="Q6" s="79"/>
      <c r="R6" s="79"/>
      <c r="S6" s="80"/>
      <c r="T6" s="78" t="s">
        <v>10</v>
      </c>
      <c r="U6" s="79"/>
      <c r="V6" s="80"/>
      <c r="W6" s="78" t="s">
        <v>11</v>
      </c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80"/>
      <c r="AL6" s="74" t="s">
        <v>8</v>
      </c>
      <c r="AM6" s="74"/>
      <c r="AN6" s="74"/>
    </row>
    <row r="7" spans="1:43" ht="47.25" customHeight="1" x14ac:dyDescent="0.25">
      <c r="A7" s="73"/>
      <c r="B7" s="74"/>
      <c r="C7" s="74"/>
      <c r="D7" s="74"/>
      <c r="E7" s="76" t="s">
        <v>5</v>
      </c>
      <c r="F7" s="76" t="s">
        <v>6</v>
      </c>
      <c r="G7" s="76" t="s">
        <v>7</v>
      </c>
      <c r="H7" s="78" t="s">
        <v>20</v>
      </c>
      <c r="I7" s="79"/>
      <c r="J7" s="80"/>
      <c r="K7" s="78" t="s">
        <v>25</v>
      </c>
      <c r="L7" s="79"/>
      <c r="M7" s="80"/>
      <c r="N7" s="78" t="s">
        <v>30</v>
      </c>
      <c r="O7" s="79"/>
      <c r="P7" s="80"/>
      <c r="Q7" s="78" t="s">
        <v>29</v>
      </c>
      <c r="R7" s="79"/>
      <c r="S7" s="80"/>
      <c r="T7" s="76" t="s">
        <v>5</v>
      </c>
      <c r="U7" s="76" t="s">
        <v>6</v>
      </c>
      <c r="V7" s="76" t="s">
        <v>7</v>
      </c>
      <c r="W7" s="78" t="s">
        <v>26</v>
      </c>
      <c r="X7" s="79"/>
      <c r="Y7" s="80"/>
      <c r="Z7" s="78" t="s">
        <v>22</v>
      </c>
      <c r="AA7" s="79"/>
      <c r="AB7" s="80"/>
      <c r="AC7" s="78" t="s">
        <v>27</v>
      </c>
      <c r="AD7" s="79"/>
      <c r="AE7" s="80"/>
      <c r="AF7" s="78" t="s">
        <v>28</v>
      </c>
      <c r="AG7" s="79"/>
      <c r="AH7" s="80"/>
      <c r="AI7" s="78" t="s">
        <v>23</v>
      </c>
      <c r="AJ7" s="79"/>
      <c r="AK7" s="80"/>
      <c r="AL7" s="76" t="s">
        <v>5</v>
      </c>
      <c r="AM7" s="76" t="s">
        <v>6</v>
      </c>
      <c r="AN7" s="76" t="s">
        <v>7</v>
      </c>
      <c r="AO7" s="76" t="s">
        <v>5</v>
      </c>
      <c r="AP7" s="76" t="s">
        <v>6</v>
      </c>
    </row>
    <row r="8" spans="1:43" ht="87.75" customHeight="1" x14ac:dyDescent="0.25">
      <c r="A8" s="73"/>
      <c r="B8" s="74"/>
      <c r="C8" s="74"/>
      <c r="D8" s="74"/>
      <c r="E8" s="77"/>
      <c r="F8" s="77"/>
      <c r="G8" s="77"/>
      <c r="H8" s="10" t="s">
        <v>5</v>
      </c>
      <c r="I8" s="10" t="s">
        <v>6</v>
      </c>
      <c r="J8" s="10" t="s">
        <v>7</v>
      </c>
      <c r="K8" s="10" t="s">
        <v>5</v>
      </c>
      <c r="L8" s="10" t="s">
        <v>6</v>
      </c>
      <c r="M8" s="10" t="s">
        <v>7</v>
      </c>
      <c r="N8" s="10" t="s">
        <v>5</v>
      </c>
      <c r="O8" s="10" t="s">
        <v>6</v>
      </c>
      <c r="P8" s="10" t="s">
        <v>7</v>
      </c>
      <c r="Q8" s="10" t="s">
        <v>5</v>
      </c>
      <c r="R8" s="10" t="s">
        <v>6</v>
      </c>
      <c r="S8" s="10" t="s">
        <v>7</v>
      </c>
      <c r="T8" s="77"/>
      <c r="U8" s="77"/>
      <c r="V8" s="77"/>
      <c r="W8" s="10" t="s">
        <v>5</v>
      </c>
      <c r="X8" s="10" t="s">
        <v>6</v>
      </c>
      <c r="Y8" s="10" t="s">
        <v>7</v>
      </c>
      <c r="Z8" s="10" t="s">
        <v>5</v>
      </c>
      <c r="AA8" s="10" t="s">
        <v>6</v>
      </c>
      <c r="AB8" s="10" t="s">
        <v>7</v>
      </c>
      <c r="AC8" s="10" t="s">
        <v>5</v>
      </c>
      <c r="AD8" s="10" t="s">
        <v>6</v>
      </c>
      <c r="AE8" s="10" t="s">
        <v>7</v>
      </c>
      <c r="AF8" s="10" t="s">
        <v>5</v>
      </c>
      <c r="AG8" s="10" t="s">
        <v>6</v>
      </c>
      <c r="AH8" s="10" t="s">
        <v>7</v>
      </c>
      <c r="AI8" s="10" t="s">
        <v>5</v>
      </c>
      <c r="AJ8" s="10" t="s">
        <v>6</v>
      </c>
      <c r="AK8" s="10" t="s">
        <v>7</v>
      </c>
      <c r="AL8" s="77"/>
      <c r="AM8" s="77"/>
      <c r="AN8" s="77"/>
      <c r="AO8" s="77"/>
      <c r="AP8" s="77"/>
      <c r="AQ8" t="s">
        <v>49</v>
      </c>
    </row>
    <row r="9" spans="1:43" ht="47.25" x14ac:dyDescent="0.25">
      <c r="A9" s="11">
        <v>1</v>
      </c>
      <c r="B9" s="25" t="s">
        <v>55</v>
      </c>
      <c r="C9" s="25" t="s">
        <v>57</v>
      </c>
      <c r="D9" s="11">
        <v>25</v>
      </c>
      <c r="E9" s="3">
        <v>18</v>
      </c>
      <c r="F9" s="3">
        <v>7</v>
      </c>
      <c r="G9" s="3">
        <v>0</v>
      </c>
      <c r="H9" s="3">
        <v>9.2857000000000003</v>
      </c>
      <c r="I9" s="3">
        <v>11.2857</v>
      </c>
      <c r="J9" s="3">
        <v>4.4286000000000003</v>
      </c>
      <c r="K9" s="3">
        <v>9.2857000000000003</v>
      </c>
      <c r="L9" s="3">
        <v>11.428599999999999</v>
      </c>
      <c r="M9" s="3">
        <v>4.2857000000000003</v>
      </c>
      <c r="N9" s="3">
        <v>7.7142999999999997</v>
      </c>
      <c r="O9" s="3">
        <v>12.571400000000001</v>
      </c>
      <c r="P9" s="3">
        <v>4.7142999999999997</v>
      </c>
      <c r="Q9" s="3">
        <v>9.4285700000000006</v>
      </c>
      <c r="R9" s="3">
        <v>12.142860000000001</v>
      </c>
      <c r="S9" s="3">
        <v>3.4285700000000001</v>
      </c>
      <c r="T9" s="3">
        <v>10</v>
      </c>
      <c r="U9" s="3">
        <v>12</v>
      </c>
      <c r="V9" s="3">
        <v>3</v>
      </c>
      <c r="W9" s="3">
        <v>9</v>
      </c>
      <c r="X9" s="3">
        <v>12</v>
      </c>
      <c r="Y9" s="3">
        <v>4</v>
      </c>
      <c r="Z9" s="3">
        <v>9</v>
      </c>
      <c r="AA9" s="3">
        <v>12.7143</v>
      </c>
      <c r="AB9" s="3">
        <v>3.2856999999999998</v>
      </c>
      <c r="AC9" s="3">
        <v>9</v>
      </c>
      <c r="AD9" s="3">
        <v>12.2857</v>
      </c>
      <c r="AE9" s="3">
        <v>3.7143000000000002</v>
      </c>
      <c r="AF9" s="3">
        <v>8.8571000000000009</v>
      </c>
      <c r="AG9" s="3">
        <v>12.428599999999999</v>
      </c>
      <c r="AH9" s="3">
        <v>3.7143000000000002</v>
      </c>
      <c r="AI9" s="3">
        <v>9</v>
      </c>
      <c r="AJ9" s="3">
        <v>12</v>
      </c>
      <c r="AK9" s="3">
        <v>4</v>
      </c>
      <c r="AL9" s="3">
        <v>9</v>
      </c>
      <c r="AM9" s="3">
        <v>12</v>
      </c>
      <c r="AN9" s="3">
        <v>4</v>
      </c>
      <c r="AO9" s="69">
        <v>11</v>
      </c>
      <c r="AP9" s="69">
        <v>11</v>
      </c>
      <c r="AQ9" s="69">
        <f>SUM(AO9+AP9)*100/D9</f>
        <v>88</v>
      </c>
    </row>
    <row r="10" spans="1:43" ht="31.5" x14ac:dyDescent="0.25">
      <c r="A10" s="11">
        <v>2</v>
      </c>
      <c r="B10" s="25" t="s">
        <v>56</v>
      </c>
      <c r="C10" s="25" t="s">
        <v>58</v>
      </c>
      <c r="D10" s="11">
        <v>25</v>
      </c>
      <c r="E10" s="3">
        <v>16</v>
      </c>
      <c r="F10" s="3">
        <v>7</v>
      </c>
      <c r="G10" s="3">
        <v>2</v>
      </c>
      <c r="H10" s="3">
        <v>16.14</v>
      </c>
      <c r="I10" s="3">
        <v>7.29</v>
      </c>
      <c r="J10" s="3">
        <v>1.57</v>
      </c>
      <c r="K10" s="3">
        <v>16.142859999999999</v>
      </c>
      <c r="L10" s="3">
        <v>7.285711</v>
      </c>
      <c r="M10" s="3">
        <v>1.571429</v>
      </c>
      <c r="N10" s="3">
        <v>16.142859999999999</v>
      </c>
      <c r="O10" s="3">
        <v>7.285711</v>
      </c>
      <c r="P10" s="3">
        <v>1.571429</v>
      </c>
      <c r="Q10" s="3">
        <v>16.142859999999999</v>
      </c>
      <c r="R10" s="3">
        <v>7.285711</v>
      </c>
      <c r="S10" s="3">
        <v>1.571429</v>
      </c>
      <c r="T10" s="3">
        <v>16</v>
      </c>
      <c r="U10" s="3">
        <v>7</v>
      </c>
      <c r="V10" s="3">
        <v>2</v>
      </c>
      <c r="W10" s="3">
        <v>16</v>
      </c>
      <c r="X10" s="3">
        <v>7.29</v>
      </c>
      <c r="Y10" s="3">
        <v>1.71</v>
      </c>
      <c r="Z10" s="3">
        <v>16.142859999999999</v>
      </c>
      <c r="AA10" s="3">
        <v>7.285711</v>
      </c>
      <c r="AB10" s="3">
        <v>1.571429</v>
      </c>
      <c r="AC10" s="3">
        <v>16.142859999999999</v>
      </c>
      <c r="AD10" s="3">
        <v>7.285711</v>
      </c>
      <c r="AE10" s="3">
        <v>1.571429</v>
      </c>
      <c r="AF10" s="3">
        <v>16.142859999999999</v>
      </c>
      <c r="AG10" s="3">
        <v>7.285711</v>
      </c>
      <c r="AH10" s="3">
        <v>1.571429</v>
      </c>
      <c r="AI10" s="3">
        <v>16.142859999999999</v>
      </c>
      <c r="AJ10" s="3">
        <v>7.285711</v>
      </c>
      <c r="AK10" s="3">
        <v>1.571429</v>
      </c>
      <c r="AL10" s="3">
        <v>16</v>
      </c>
      <c r="AM10" s="3">
        <v>7</v>
      </c>
      <c r="AN10" s="3">
        <v>2</v>
      </c>
      <c r="AO10" s="69">
        <v>16</v>
      </c>
      <c r="AP10" s="69">
        <v>7</v>
      </c>
      <c r="AQ10" s="69">
        <f>SUM(AO10+AP10)*100/D10</f>
        <v>92</v>
      </c>
    </row>
    <row r="11" spans="1:43" ht="15.75" x14ac:dyDescent="0.25">
      <c r="A11" s="11">
        <v>3</v>
      </c>
      <c r="B11" s="3"/>
      <c r="C11" s="3"/>
      <c r="D11" s="11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3" ht="15.75" x14ac:dyDescent="0.25">
      <c r="A12" s="11">
        <v>4</v>
      </c>
      <c r="B12" s="3"/>
      <c r="C12" s="3"/>
      <c r="D12" s="1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3" ht="15.75" x14ac:dyDescent="0.25">
      <c r="A13" s="11">
        <v>5</v>
      </c>
      <c r="B13" s="3"/>
      <c r="C13" s="3"/>
      <c r="D13" s="11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3" ht="15.75" x14ac:dyDescent="0.25">
      <c r="A14" s="11">
        <v>6</v>
      </c>
      <c r="B14" s="3"/>
      <c r="C14" s="3"/>
      <c r="D14" s="11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3" ht="15.75" x14ac:dyDescent="0.25">
      <c r="A15" s="11">
        <v>7</v>
      </c>
      <c r="B15" s="3"/>
      <c r="C15" s="3"/>
      <c r="D15" s="11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3" s="20" customFormat="1" ht="15.75" x14ac:dyDescent="0.25">
      <c r="A16" s="85" t="s">
        <v>13</v>
      </c>
      <c r="B16" s="86"/>
      <c r="C16" s="87"/>
      <c r="D16" s="22">
        <f>SUM(D9:D15)</f>
        <v>50</v>
      </c>
      <c r="E16" s="22">
        <f t="shared" ref="E16:AN16" si="0">SUM(E9:E15)</f>
        <v>34</v>
      </c>
      <c r="F16" s="22">
        <f t="shared" si="0"/>
        <v>14</v>
      </c>
      <c r="G16" s="22">
        <f t="shared" si="0"/>
        <v>2</v>
      </c>
      <c r="H16" s="22">
        <f t="shared" si="0"/>
        <v>25.425699999999999</v>
      </c>
      <c r="I16" s="22">
        <f t="shared" si="0"/>
        <v>18.575700000000001</v>
      </c>
      <c r="J16" s="22">
        <f t="shared" si="0"/>
        <v>5.9986000000000006</v>
      </c>
      <c r="K16" s="22">
        <f t="shared" si="0"/>
        <v>25.428559999999997</v>
      </c>
      <c r="L16" s="22">
        <f t="shared" si="0"/>
        <v>18.714310999999999</v>
      </c>
      <c r="M16" s="22">
        <f t="shared" si="0"/>
        <v>5.8571290000000005</v>
      </c>
      <c r="N16" s="22">
        <f t="shared" si="0"/>
        <v>23.85716</v>
      </c>
      <c r="O16" s="22">
        <f t="shared" si="0"/>
        <v>19.857111</v>
      </c>
      <c r="P16" s="22">
        <f t="shared" si="0"/>
        <v>6.2857289999999999</v>
      </c>
      <c r="Q16" s="22">
        <f t="shared" si="0"/>
        <v>25.571429999999999</v>
      </c>
      <c r="R16" s="22">
        <f t="shared" si="0"/>
        <v>19.428571000000002</v>
      </c>
      <c r="S16" s="22">
        <f t="shared" si="0"/>
        <v>4.9999989999999999</v>
      </c>
      <c r="T16" s="22">
        <f t="shared" si="0"/>
        <v>26</v>
      </c>
      <c r="U16" s="22">
        <f t="shared" si="0"/>
        <v>19</v>
      </c>
      <c r="V16" s="22">
        <f t="shared" si="0"/>
        <v>5</v>
      </c>
      <c r="W16" s="22">
        <f t="shared" si="0"/>
        <v>25</v>
      </c>
      <c r="X16" s="22">
        <f t="shared" si="0"/>
        <v>19.29</v>
      </c>
      <c r="Y16" s="22">
        <f t="shared" si="0"/>
        <v>5.71</v>
      </c>
      <c r="Z16" s="22">
        <f t="shared" si="0"/>
        <v>25.142859999999999</v>
      </c>
      <c r="AA16" s="22">
        <f t="shared" si="0"/>
        <v>20.000011000000001</v>
      </c>
      <c r="AB16" s="22">
        <f t="shared" si="0"/>
        <v>4.8571289999999996</v>
      </c>
      <c r="AC16" s="22">
        <f t="shared" si="0"/>
        <v>25.142859999999999</v>
      </c>
      <c r="AD16" s="22">
        <f t="shared" si="0"/>
        <v>19.571411000000001</v>
      </c>
      <c r="AE16" s="22">
        <f t="shared" si="0"/>
        <v>5.2857289999999999</v>
      </c>
      <c r="AF16" s="22">
        <f t="shared" si="0"/>
        <v>24.999960000000002</v>
      </c>
      <c r="AG16" s="22">
        <f t="shared" si="0"/>
        <v>19.714310999999999</v>
      </c>
      <c r="AH16" s="22">
        <f t="shared" si="0"/>
        <v>5.2857289999999999</v>
      </c>
      <c r="AI16" s="22">
        <f t="shared" si="0"/>
        <v>25.142859999999999</v>
      </c>
      <c r="AJ16" s="22">
        <f t="shared" si="0"/>
        <v>19.285710999999999</v>
      </c>
      <c r="AK16" s="22">
        <f t="shared" si="0"/>
        <v>5.5714290000000002</v>
      </c>
      <c r="AL16" s="22">
        <f t="shared" si="0"/>
        <v>25</v>
      </c>
      <c r="AM16" s="22">
        <f t="shared" si="0"/>
        <v>19</v>
      </c>
      <c r="AN16" s="22">
        <f t="shared" si="0"/>
        <v>6</v>
      </c>
    </row>
    <row r="17" spans="1:40" ht="15.75" x14ac:dyDescent="0.25">
      <c r="A17" s="70" t="s">
        <v>14</v>
      </c>
      <c r="B17" s="71"/>
      <c r="C17" s="71"/>
      <c r="D17" s="7">
        <f>D16*100/D16</f>
        <v>100</v>
      </c>
      <c r="E17" s="8">
        <f>E16*100/D16</f>
        <v>68</v>
      </c>
      <c r="F17" s="9">
        <f>F16*100/D16</f>
        <v>28</v>
      </c>
      <c r="G17" s="9">
        <f>G16*100/D16</f>
        <v>4</v>
      </c>
      <c r="H17" s="6">
        <f>H16*100/D16</f>
        <v>50.851399999999991</v>
      </c>
      <c r="I17" s="6">
        <f>I16*100/D16</f>
        <v>37.151400000000002</v>
      </c>
      <c r="J17" s="6">
        <f>J16*100/D16</f>
        <v>11.997199999999999</v>
      </c>
      <c r="K17" s="6">
        <f>K16*100/D16</f>
        <v>50.857119999999995</v>
      </c>
      <c r="L17" s="6">
        <f>L16*100/D16</f>
        <v>37.428621999999997</v>
      </c>
      <c r="M17" s="6">
        <f>M16*100/D16</f>
        <v>11.714257999999999</v>
      </c>
      <c r="N17" s="6">
        <f>N16*100/D16</f>
        <v>47.714320000000001</v>
      </c>
      <c r="O17" s="6">
        <f>O16*100/D16</f>
        <v>39.714221999999999</v>
      </c>
      <c r="P17" s="6">
        <f>P16*100/D16</f>
        <v>12.571458</v>
      </c>
      <c r="Q17" s="6">
        <f>Q16*100/D16</f>
        <v>51.142859999999999</v>
      </c>
      <c r="R17" s="6">
        <f>R16*100/D16</f>
        <v>38.857142000000003</v>
      </c>
      <c r="S17" s="6">
        <f>S16*100/D16</f>
        <v>9.9999979999999997</v>
      </c>
      <c r="T17" s="6">
        <f>T16*100/D16</f>
        <v>52</v>
      </c>
      <c r="U17" s="6">
        <f>U16*100/D16</f>
        <v>38</v>
      </c>
      <c r="V17" s="6">
        <f>V16*100/D16</f>
        <v>10</v>
      </c>
      <c r="W17" s="6">
        <f>W16*100/D16</f>
        <v>50</v>
      </c>
      <c r="X17" s="6">
        <f>X16*100/D16</f>
        <v>38.58</v>
      </c>
      <c r="Y17" s="6">
        <f>Y16*100/D16</f>
        <v>11.42</v>
      </c>
      <c r="Z17" s="6">
        <f>Z16*100/D16</f>
        <v>50.285719999999998</v>
      </c>
      <c r="AA17" s="6">
        <f>AA16*100/D16</f>
        <v>40.000022000000001</v>
      </c>
      <c r="AB17" s="6">
        <f>AB16*100/D16</f>
        <v>9.7142579999999992</v>
      </c>
      <c r="AC17" s="6">
        <f>AC16*100/D16</f>
        <v>50.285719999999998</v>
      </c>
      <c r="AD17" s="6">
        <f>AD16*100/D16</f>
        <v>39.142822000000002</v>
      </c>
      <c r="AE17" s="6">
        <f>AE16*100/D16</f>
        <v>10.571458</v>
      </c>
      <c r="AF17" s="6">
        <f>AF16*100/D16</f>
        <v>49.999920000000003</v>
      </c>
      <c r="AG17" s="6">
        <f>AG16*100/D16</f>
        <v>39.428621999999997</v>
      </c>
      <c r="AH17" s="6">
        <f>AH16*100/D16</f>
        <v>10.571458</v>
      </c>
      <c r="AI17" s="6">
        <f>AI16*100/D16</f>
        <v>50.285719999999998</v>
      </c>
      <c r="AJ17" s="6">
        <f>AJ16*100/D16</f>
        <v>38.571421999999998</v>
      </c>
      <c r="AK17" s="6">
        <f>AK16*100/D16</f>
        <v>11.142858</v>
      </c>
      <c r="AL17" s="6">
        <f>AL16*100/D16</f>
        <v>50</v>
      </c>
      <c r="AM17" s="6">
        <f>AM16*100/D16</f>
        <v>38</v>
      </c>
      <c r="AN17" s="6">
        <f>AN16*100/D16</f>
        <v>12</v>
      </c>
    </row>
  </sheetData>
  <mergeCells count="37">
    <mergeCell ref="AO7:AO8"/>
    <mergeCell ref="AP7:AP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A17:C17"/>
    <mergeCell ref="A16:C16"/>
    <mergeCell ref="A6:A8"/>
    <mergeCell ref="B6:B8"/>
    <mergeCell ref="C6:C8"/>
    <mergeCell ref="AL6:AN6"/>
    <mergeCell ref="E7:E8"/>
    <mergeCell ref="F7:F8"/>
    <mergeCell ref="G7:G8"/>
    <mergeCell ref="AF7:AH7"/>
    <mergeCell ref="AI7:AK7"/>
    <mergeCell ref="Z7:AB7"/>
    <mergeCell ref="AC7:AE7"/>
    <mergeCell ref="H7:J7"/>
    <mergeCell ref="T6:V6"/>
    <mergeCell ref="AL1:AN1"/>
    <mergeCell ref="T2:AB2"/>
    <mergeCell ref="T3:AB3"/>
    <mergeCell ref="T4:AB4"/>
    <mergeCell ref="B2:G2"/>
    <mergeCell ref="B3:H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"/>
  <sheetViews>
    <sheetView tabSelected="1" zoomScale="80" zoomScaleNormal="80" workbookViewId="0">
      <selection activeCell="S20" sqref="S20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W1" s="82" t="s">
        <v>24</v>
      </c>
      <c r="X1" s="82"/>
    </row>
    <row r="2" spans="1:24" ht="15.75" x14ac:dyDescent="0.25">
      <c r="A2" s="1"/>
      <c r="B2" s="75" t="s">
        <v>1</v>
      </c>
      <c r="C2" s="75"/>
      <c r="D2" s="75"/>
      <c r="E2" s="75"/>
      <c r="F2" s="75"/>
      <c r="G2" s="1"/>
      <c r="H2" s="1"/>
      <c r="I2" s="1"/>
      <c r="J2" s="81" t="s">
        <v>42</v>
      </c>
      <c r="K2" s="81"/>
      <c r="L2" s="81"/>
      <c r="M2" s="81"/>
      <c r="N2" s="81"/>
      <c r="O2" s="81"/>
      <c r="P2" s="81"/>
      <c r="Q2" s="81"/>
      <c r="R2" s="81"/>
      <c r="S2" s="1"/>
      <c r="T2" s="1"/>
      <c r="U2" s="1"/>
      <c r="V2" s="1"/>
      <c r="W2" s="1"/>
      <c r="X2" s="1"/>
    </row>
    <row r="3" spans="1:24" ht="15.75" x14ac:dyDescent="0.25">
      <c r="A3" s="1"/>
      <c r="B3" s="81" t="s">
        <v>41</v>
      </c>
      <c r="C3" s="81"/>
      <c r="D3" s="81"/>
      <c r="E3" s="81"/>
      <c r="F3" s="81"/>
      <c r="G3" s="81"/>
      <c r="H3" s="81"/>
      <c r="I3" s="2"/>
      <c r="J3" s="81" t="s">
        <v>43</v>
      </c>
      <c r="K3" s="81"/>
      <c r="L3" s="81"/>
      <c r="M3" s="81"/>
      <c r="N3" s="81"/>
      <c r="O3" s="81"/>
      <c r="P3" s="81"/>
      <c r="Q3" s="81"/>
      <c r="R3" s="81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81" t="s">
        <v>44</v>
      </c>
      <c r="K4" s="81"/>
      <c r="L4" s="81"/>
      <c r="M4" s="81"/>
      <c r="N4" s="81"/>
      <c r="O4" s="81"/>
      <c r="P4" s="81"/>
      <c r="Q4" s="81"/>
      <c r="R4" s="81"/>
      <c r="S4" s="1"/>
      <c r="T4" s="1"/>
      <c r="U4" s="1"/>
      <c r="V4" s="1"/>
      <c r="W4" s="1"/>
      <c r="X4" s="1"/>
    </row>
    <row r="5" spans="1:24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 t="s">
        <v>50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88" t="s">
        <v>0</v>
      </c>
      <c r="B6" s="96" t="s">
        <v>15</v>
      </c>
      <c r="C6" s="98" t="s">
        <v>12</v>
      </c>
      <c r="D6" s="99" t="s">
        <v>4</v>
      </c>
      <c r="E6" s="100"/>
      <c r="F6" s="101"/>
      <c r="G6" s="91" t="s">
        <v>9</v>
      </c>
      <c r="H6" s="92"/>
      <c r="I6" s="93"/>
      <c r="J6" s="94" t="s">
        <v>10</v>
      </c>
      <c r="K6" s="92"/>
      <c r="L6" s="95"/>
      <c r="M6" s="91" t="s">
        <v>11</v>
      </c>
      <c r="N6" s="92"/>
      <c r="O6" s="93"/>
      <c r="P6" s="94" t="s">
        <v>8</v>
      </c>
      <c r="Q6" s="92"/>
      <c r="R6" s="95"/>
      <c r="S6" s="89" t="s">
        <v>31</v>
      </c>
      <c r="T6" s="89"/>
      <c r="U6" s="89"/>
      <c r="V6" s="89"/>
      <c r="W6" s="89"/>
      <c r="X6" s="90"/>
    </row>
    <row r="7" spans="1:24" ht="110.25" x14ac:dyDescent="0.25">
      <c r="A7" s="88"/>
      <c r="B7" s="97"/>
      <c r="C7" s="79"/>
      <c r="D7" s="39" t="s">
        <v>5</v>
      </c>
      <c r="E7" s="31" t="s">
        <v>6</v>
      </c>
      <c r="F7" s="40" t="s">
        <v>7</v>
      </c>
      <c r="G7" s="33" t="s">
        <v>5</v>
      </c>
      <c r="H7" s="31" t="s">
        <v>6</v>
      </c>
      <c r="I7" s="32" t="s">
        <v>7</v>
      </c>
      <c r="J7" s="39" t="s">
        <v>5</v>
      </c>
      <c r="K7" s="31" t="s">
        <v>6</v>
      </c>
      <c r="L7" s="40" t="s">
        <v>7</v>
      </c>
      <c r="M7" s="33" t="s">
        <v>5</v>
      </c>
      <c r="N7" s="31" t="s">
        <v>6</v>
      </c>
      <c r="O7" s="32" t="s">
        <v>7</v>
      </c>
      <c r="P7" s="39" t="s">
        <v>5</v>
      </c>
      <c r="Q7" s="31" t="s">
        <v>6</v>
      </c>
      <c r="R7" s="40" t="s">
        <v>7</v>
      </c>
      <c r="S7" s="33" t="s">
        <v>5</v>
      </c>
      <c r="T7" s="10" t="s">
        <v>14</v>
      </c>
      <c r="U7" s="10" t="s">
        <v>6</v>
      </c>
      <c r="V7" s="10" t="s">
        <v>14</v>
      </c>
      <c r="W7" s="10" t="s">
        <v>7</v>
      </c>
      <c r="X7" s="10" t="s">
        <v>14</v>
      </c>
    </row>
    <row r="8" spans="1:24" ht="31.5" x14ac:dyDescent="0.25">
      <c r="A8" s="15">
        <v>1</v>
      </c>
      <c r="B8" s="50" t="s">
        <v>16</v>
      </c>
      <c r="C8" s="34">
        <v>0</v>
      </c>
      <c r="D8" s="41">
        <v>0</v>
      </c>
      <c r="E8" s="3">
        <v>0</v>
      </c>
      <c r="F8" s="42">
        <v>0</v>
      </c>
      <c r="G8" s="37">
        <v>0</v>
      </c>
      <c r="H8" s="3">
        <v>0</v>
      </c>
      <c r="I8" s="36">
        <v>0</v>
      </c>
      <c r="J8" s="41">
        <v>0</v>
      </c>
      <c r="K8" s="3">
        <v>0</v>
      </c>
      <c r="L8" s="42">
        <v>0</v>
      </c>
      <c r="M8" s="37">
        <v>0</v>
      </c>
      <c r="N8" s="3">
        <v>0</v>
      </c>
      <c r="O8" s="36">
        <v>0</v>
      </c>
      <c r="P8" s="41">
        <v>0</v>
      </c>
      <c r="Q8" s="3">
        <v>0</v>
      </c>
      <c r="R8" s="42">
        <v>0</v>
      </c>
      <c r="S8" s="35">
        <f t="shared" ref="S8:S10" si="0">(D8+G8+J8+M8+P8)/5</f>
        <v>0</v>
      </c>
      <c r="T8" s="11">
        <v>0</v>
      </c>
      <c r="U8" s="11">
        <f t="shared" ref="U8:U11" si="1">(E8+H8+K8+N8+Q8)/5</f>
        <v>0</v>
      </c>
      <c r="V8" s="11">
        <v>0</v>
      </c>
      <c r="W8" s="11">
        <f t="shared" ref="W8:W10" si="2">(F8+I8+L8+O8+R8)/5</f>
        <v>0</v>
      </c>
      <c r="X8" s="3">
        <v>0</v>
      </c>
    </row>
    <row r="9" spans="1:24" ht="15.75" x14ac:dyDescent="0.25">
      <c r="A9" s="15">
        <v>2</v>
      </c>
      <c r="B9" s="51" t="s">
        <v>17</v>
      </c>
      <c r="C9" s="34">
        <f>SUM('кіші топ1'!D16)</f>
        <v>20</v>
      </c>
      <c r="D9" s="41">
        <f>SUM('кіші топ1'!E16)</f>
        <v>2</v>
      </c>
      <c r="E9" s="3">
        <f>SUM('кіші топ1'!F16)</f>
        <v>4</v>
      </c>
      <c r="F9" s="42">
        <f>SUM('кіші топ1'!G16)</f>
        <v>14</v>
      </c>
      <c r="G9" s="37">
        <f>SUM('кіші топ1'!H16+'кіші топ1'!K16)/2</f>
        <v>2</v>
      </c>
      <c r="H9" s="3">
        <f>SUM('кіші топ1'!I16+'кіші топ1'!L16)/2</f>
        <v>4</v>
      </c>
      <c r="I9" s="36">
        <f>SUM('кіші топ1'!J16+'кіші топ1'!M16)/2</f>
        <v>14</v>
      </c>
      <c r="J9" s="41">
        <f>SUM('кіші топ1'!N16)</f>
        <v>2</v>
      </c>
      <c r="K9" s="3">
        <f>SUM('кіші топ1'!O16)</f>
        <v>4</v>
      </c>
      <c r="L9" s="42">
        <f>SUM('кіші топ1'!P16)</f>
        <v>14</v>
      </c>
      <c r="M9" s="37">
        <f>SUM('кіші топ1'!Q16+'кіші топ1'!T16+'кіші топ1'!W16+'кіші топ1'!Z16+'кіші топ1'!AC16)/5</f>
        <v>2</v>
      </c>
      <c r="N9" s="3">
        <f>SUM('кіші топ1'!R16+'кіші топ1'!U16+'кіші топ1'!X16+'кіші топ1'!AA16+'кіші топ1'!AD16)/5</f>
        <v>4</v>
      </c>
      <c r="O9" s="36">
        <f>SUM('кіші топ1'!S16+'кіші топ1'!V16+'кіші топ1'!Y16+'кіші топ1'!AB16+'кіші топ1'!AE16)/5</f>
        <v>14</v>
      </c>
      <c r="P9" s="41">
        <f>SUM('кіші топ1'!AF16)</f>
        <v>2</v>
      </c>
      <c r="Q9" s="3">
        <f>SUM('кіші топ1'!AG16)</f>
        <v>4</v>
      </c>
      <c r="R9" s="42">
        <f>SUM('кіші топ1'!AH16)</f>
        <v>14</v>
      </c>
      <c r="S9" s="35">
        <f>(D9+G9+J9+M9+P9)/5</f>
        <v>2</v>
      </c>
      <c r="T9" s="11">
        <f t="shared" ref="T9:T12" si="3">S9*100/C9</f>
        <v>10</v>
      </c>
      <c r="U9" s="11">
        <f t="shared" si="1"/>
        <v>4</v>
      </c>
      <c r="V9" s="11">
        <f t="shared" ref="V9:V12" si="4">U9*100/C9</f>
        <v>20</v>
      </c>
      <c r="W9" s="11">
        <f t="shared" si="2"/>
        <v>14</v>
      </c>
      <c r="X9" s="3">
        <f t="shared" ref="X9:X12" si="5">W9*100/C9</f>
        <v>70</v>
      </c>
    </row>
    <row r="10" spans="1:24" ht="15.75" x14ac:dyDescent="0.25">
      <c r="A10" s="15">
        <v>3</v>
      </c>
      <c r="B10" s="51" t="s">
        <v>18</v>
      </c>
      <c r="C10" s="34">
        <f>SUM('средняя группа'!D16)</f>
        <v>25</v>
      </c>
      <c r="D10" s="41">
        <f>SUM('средняя группа'!E16)</f>
        <v>16</v>
      </c>
      <c r="E10" s="3">
        <f>SUM('средняя группа'!F16)</f>
        <v>8</v>
      </c>
      <c r="F10" s="42">
        <f>SUM('средняя группа'!G16)</f>
        <v>1</v>
      </c>
      <c r="G10" s="37">
        <v>5</v>
      </c>
      <c r="H10" s="3">
        <v>17</v>
      </c>
      <c r="I10" s="36">
        <v>3</v>
      </c>
      <c r="J10" s="41">
        <v>6</v>
      </c>
      <c r="K10" s="3">
        <v>17</v>
      </c>
      <c r="L10" s="42">
        <v>2</v>
      </c>
      <c r="M10" s="37">
        <v>8</v>
      </c>
      <c r="N10" s="3">
        <v>15</v>
      </c>
      <c r="O10" s="36">
        <v>2</v>
      </c>
      <c r="P10" s="41">
        <f>SUM('средняя группа'!AI16)</f>
        <v>10</v>
      </c>
      <c r="Q10" s="3">
        <v>13</v>
      </c>
      <c r="R10" s="42">
        <v>2</v>
      </c>
      <c r="S10" s="35">
        <f t="shared" si="0"/>
        <v>9</v>
      </c>
      <c r="T10" s="11">
        <f t="shared" si="3"/>
        <v>36</v>
      </c>
      <c r="U10" s="11">
        <f t="shared" si="1"/>
        <v>14</v>
      </c>
      <c r="V10" s="11">
        <f t="shared" si="4"/>
        <v>56</v>
      </c>
      <c r="W10" s="11">
        <f t="shared" si="2"/>
        <v>2</v>
      </c>
      <c r="X10" s="3">
        <f t="shared" si="5"/>
        <v>8</v>
      </c>
    </row>
    <row r="11" spans="1:24" ht="15.75" x14ac:dyDescent="0.25">
      <c r="A11" s="15">
        <v>4</v>
      </c>
      <c r="B11" s="51" t="s">
        <v>19</v>
      </c>
      <c r="C11" s="34">
        <f>SUM('старшая группа'!D16)</f>
        <v>50</v>
      </c>
      <c r="D11" s="61">
        <v>24</v>
      </c>
      <c r="E11" s="62">
        <f>SUM('старшая группа'!F16)</f>
        <v>23</v>
      </c>
      <c r="F11" s="63">
        <v>3</v>
      </c>
      <c r="G11" s="37">
        <v>18</v>
      </c>
      <c r="H11" s="3">
        <v>28</v>
      </c>
      <c r="I11" s="36">
        <v>4</v>
      </c>
      <c r="J11" s="41">
        <f>SUM('старшая группа'!Q16)</f>
        <v>22</v>
      </c>
      <c r="K11" s="3">
        <f>SUM('старшая группа'!R16)</f>
        <v>23</v>
      </c>
      <c r="L11" s="42">
        <f>SUM('старшая группа'!S16)</f>
        <v>5</v>
      </c>
      <c r="M11" s="37">
        <v>23</v>
      </c>
      <c r="N11" s="3">
        <v>22</v>
      </c>
      <c r="O11" s="36">
        <v>5</v>
      </c>
      <c r="P11" s="41">
        <f>SUM('старшая группа'!AI16)</f>
        <v>26</v>
      </c>
      <c r="Q11" s="3">
        <f>SUM('старшая группа'!AJ16)</f>
        <v>19</v>
      </c>
      <c r="R11" s="42">
        <f>SUM('старшая группа'!AK16)</f>
        <v>5</v>
      </c>
      <c r="S11" s="35">
        <v>23</v>
      </c>
      <c r="T11" s="11">
        <f t="shared" si="3"/>
        <v>46</v>
      </c>
      <c r="U11" s="11">
        <f t="shared" si="1"/>
        <v>23</v>
      </c>
      <c r="V11" s="11">
        <f t="shared" si="4"/>
        <v>46</v>
      </c>
      <c r="W11" s="11">
        <v>4</v>
      </c>
      <c r="X11" s="3">
        <f t="shared" si="5"/>
        <v>8</v>
      </c>
    </row>
    <row r="12" spans="1:24" ht="18" customHeight="1" x14ac:dyDescent="0.25">
      <c r="A12" s="15">
        <v>5</v>
      </c>
      <c r="B12" s="51" t="s">
        <v>32</v>
      </c>
      <c r="C12" s="34">
        <f>SUM('предшкольная группа'!D16)</f>
        <v>50</v>
      </c>
      <c r="D12" s="57">
        <v>34</v>
      </c>
      <c r="E12" s="54">
        <v>14</v>
      </c>
      <c r="F12" s="56">
        <v>2</v>
      </c>
      <c r="G12" s="37">
        <v>25</v>
      </c>
      <c r="H12" s="3">
        <v>19</v>
      </c>
      <c r="I12" s="36">
        <v>6</v>
      </c>
      <c r="J12" s="41">
        <f>SUM('предшкольная группа'!T16)</f>
        <v>26</v>
      </c>
      <c r="K12" s="3">
        <f>SUM('предшкольная группа'!U16)</f>
        <v>19</v>
      </c>
      <c r="L12" s="42">
        <f>SUM('предшкольная группа'!V16)</f>
        <v>5</v>
      </c>
      <c r="M12" s="37">
        <v>25</v>
      </c>
      <c r="N12" s="3">
        <v>20</v>
      </c>
      <c r="O12" s="36">
        <v>5</v>
      </c>
      <c r="P12" s="41">
        <f>SUM('предшкольная группа'!AL16)</f>
        <v>25</v>
      </c>
      <c r="Q12" s="3">
        <f>SUM('предшкольная группа'!AM16)</f>
        <v>19</v>
      </c>
      <c r="R12" s="42">
        <f>SUM('предшкольная группа'!AN16)</f>
        <v>6</v>
      </c>
      <c r="S12" s="35">
        <v>27</v>
      </c>
      <c r="T12" s="11">
        <f t="shared" si="3"/>
        <v>54</v>
      </c>
      <c r="U12" s="11">
        <v>18</v>
      </c>
      <c r="V12" s="11">
        <f t="shared" si="4"/>
        <v>36</v>
      </c>
      <c r="W12" s="11">
        <v>5</v>
      </c>
      <c r="X12" s="3">
        <f t="shared" si="5"/>
        <v>10</v>
      </c>
    </row>
    <row r="13" spans="1:24" ht="15.75" x14ac:dyDescent="0.25">
      <c r="A13" s="1"/>
      <c r="B13" s="52" t="s">
        <v>13</v>
      </c>
      <c r="C13" s="47">
        <f t="shared" ref="C13" si="6">SUM(C7:C12)</f>
        <v>145</v>
      </c>
      <c r="D13" s="64">
        <f t="shared" ref="D13:R13" si="7">SUM(D8:D12)</f>
        <v>76</v>
      </c>
      <c r="E13" s="65">
        <f t="shared" si="7"/>
        <v>49</v>
      </c>
      <c r="F13" s="66">
        <f t="shared" si="7"/>
        <v>20</v>
      </c>
      <c r="G13" s="67">
        <f t="shared" si="7"/>
        <v>50</v>
      </c>
      <c r="H13" s="65">
        <f t="shared" si="7"/>
        <v>68</v>
      </c>
      <c r="I13" s="68">
        <f t="shared" si="7"/>
        <v>27</v>
      </c>
      <c r="J13" s="43">
        <f t="shared" si="7"/>
        <v>56</v>
      </c>
      <c r="K13" s="6">
        <f t="shared" si="7"/>
        <v>63</v>
      </c>
      <c r="L13" s="44">
        <f t="shared" si="7"/>
        <v>26</v>
      </c>
      <c r="M13" s="38">
        <f t="shared" si="7"/>
        <v>58</v>
      </c>
      <c r="N13" s="6">
        <f t="shared" si="7"/>
        <v>61</v>
      </c>
      <c r="O13" s="53">
        <f t="shared" si="7"/>
        <v>26</v>
      </c>
      <c r="P13" s="43">
        <f t="shared" si="7"/>
        <v>63</v>
      </c>
      <c r="Q13" s="6">
        <f t="shared" si="7"/>
        <v>55</v>
      </c>
      <c r="R13" s="44">
        <f t="shared" si="7"/>
        <v>27</v>
      </c>
      <c r="S13" s="35">
        <v>61</v>
      </c>
      <c r="U13" s="11">
        <v>59</v>
      </c>
      <c r="W13" s="11">
        <v>25</v>
      </c>
    </row>
    <row r="14" spans="1:24" ht="15.75" x14ac:dyDescent="0.25">
      <c r="A14" s="1"/>
      <c r="B14" s="52" t="s">
        <v>14</v>
      </c>
      <c r="C14" s="48">
        <f>C13*100/C13</f>
        <v>100</v>
      </c>
      <c r="D14" s="45">
        <f>D13*100/C13</f>
        <v>52.413793103448278</v>
      </c>
      <c r="E14" s="9">
        <f>E13*100/C13</f>
        <v>33.793103448275865</v>
      </c>
      <c r="F14" s="46">
        <f>F13*100/C13</f>
        <v>13.793103448275861</v>
      </c>
      <c r="G14" s="67">
        <f>G13*100/C13</f>
        <v>34.482758620689658</v>
      </c>
      <c r="H14" s="65">
        <f>H13*100/C13</f>
        <v>46.896551724137929</v>
      </c>
      <c r="I14" s="68">
        <v>19</v>
      </c>
      <c r="J14" s="43">
        <f>J13*100/C13</f>
        <v>38.620689655172413</v>
      </c>
      <c r="K14" s="6">
        <f>K13*100/C13</f>
        <v>43.448275862068968</v>
      </c>
      <c r="L14" s="44">
        <v>18</v>
      </c>
      <c r="M14" s="38">
        <f>M13*100/C13</f>
        <v>40</v>
      </c>
      <c r="N14" s="6">
        <f>N13*100/C13</f>
        <v>42.068965517241381</v>
      </c>
      <c r="O14" s="53">
        <v>18</v>
      </c>
      <c r="P14" s="43">
        <f>P13*100/C13</f>
        <v>43.448275862068968</v>
      </c>
      <c r="Q14" s="6">
        <f>Q13*100/C13</f>
        <v>37.931034482758619</v>
      </c>
      <c r="R14" s="44">
        <v>19</v>
      </c>
      <c r="S14" s="35"/>
      <c r="T14" s="11">
        <v>42</v>
      </c>
      <c r="U14" s="11"/>
      <c r="V14" s="11">
        <v>41</v>
      </c>
      <c r="W14" s="11"/>
      <c r="X14" s="3">
        <v>17</v>
      </c>
    </row>
    <row r="15" spans="1:24" ht="15.75" x14ac:dyDescent="0.25">
      <c r="B15" s="51"/>
      <c r="C15" s="49"/>
      <c r="D15" s="41"/>
      <c r="E15" s="3"/>
      <c r="F15" s="42"/>
      <c r="G15" s="37"/>
      <c r="H15" s="3"/>
      <c r="I15" s="36"/>
      <c r="J15" s="41"/>
      <c r="K15" s="3"/>
      <c r="L15" s="42"/>
      <c r="M15" s="37"/>
      <c r="N15" s="3"/>
      <c r="O15" s="36"/>
      <c r="P15" s="41"/>
      <c r="Q15" s="3"/>
      <c r="R15" s="42"/>
    </row>
    <row r="16" spans="1:24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75" x14ac:dyDescent="0.25"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75" x14ac:dyDescent="0.25">
      <c r="B18" s="4"/>
      <c r="C18" s="4"/>
      <c r="D18" s="1"/>
      <c r="E18" s="1"/>
      <c r="F18" s="1"/>
      <c r="G18" s="1"/>
      <c r="I18" s="1"/>
      <c r="J18" s="1"/>
      <c r="K18" s="1"/>
      <c r="L18" s="1"/>
      <c r="M18" s="1"/>
      <c r="N18" s="1"/>
      <c r="O18" s="1"/>
      <c r="P18" s="1"/>
      <c r="Q18" s="1"/>
      <c r="R18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11811023622047245" right="0.11811023622047245" top="0.74803149606299213" bottom="0.15748031496062992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кіші топ1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2024-02-21T10:38:03Z</cp:lastPrinted>
  <dcterms:created xsi:type="dcterms:W3CDTF">2022-12-22T06:57:03Z</dcterms:created>
  <dcterms:modified xsi:type="dcterms:W3CDTF">2026-07-07T09:57:32Z</dcterms:modified>
</cp:coreProperties>
</file>