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7.Раздел  Оценка знаний воспитанников\2024-2025г\Итоговый мониторинг 24-25 г\"/>
    </mc:Choice>
  </mc:AlternateContent>
  <bookViews>
    <workbookView xWindow="-120" yWindow="-60" windowWidth="20730" windowHeight="11700" tabRatio="743" activeTab="5"/>
  </bookViews>
  <sheets>
    <sheet name="группа раннего возраста" sheetId="9" r:id="rId1"/>
    <sheet name="кіші топ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3" l="1"/>
  <c r="D12" i="16" s="1"/>
  <c r="F11" i="13"/>
  <c r="E12" i="16" s="1"/>
  <c r="G11" i="13"/>
  <c r="F12" i="16" s="1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J12" i="16" s="1"/>
  <c r="U11" i="13"/>
  <c r="K12" i="16" s="1"/>
  <c r="V11" i="13"/>
  <c r="L12" i="16" s="1"/>
  <c r="W11" i="13"/>
  <c r="X11" i="13"/>
  <c r="Y11" i="13"/>
  <c r="Z11" i="13"/>
  <c r="AA11" i="13"/>
  <c r="AB11" i="13"/>
  <c r="AC11" i="13"/>
  <c r="AD11" i="13"/>
  <c r="AE11" i="13"/>
  <c r="AF11" i="13"/>
  <c r="AG11" i="13"/>
  <c r="AH11" i="13"/>
  <c r="AI11" i="13"/>
  <c r="AJ11" i="13"/>
  <c r="AK11" i="13"/>
  <c r="AL11" i="13"/>
  <c r="P12" i="16" s="1"/>
  <c r="AM11" i="13"/>
  <c r="Q12" i="16" s="1"/>
  <c r="AN11" i="13"/>
  <c r="R12" i="16" s="1"/>
  <c r="E11" i="12"/>
  <c r="D11" i="16" s="1"/>
  <c r="F11" i="12"/>
  <c r="E11" i="16" s="1"/>
  <c r="G11" i="12"/>
  <c r="F11" i="16" s="1"/>
  <c r="H11" i="12"/>
  <c r="I11" i="12"/>
  <c r="J11" i="12"/>
  <c r="K11" i="12"/>
  <c r="L11" i="12"/>
  <c r="M11" i="12"/>
  <c r="N11" i="12"/>
  <c r="O11" i="12"/>
  <c r="P11" i="12"/>
  <c r="Q11" i="12"/>
  <c r="J11" i="16" s="1"/>
  <c r="R11" i="12"/>
  <c r="K11" i="16" s="1"/>
  <c r="S11" i="12"/>
  <c r="L11" i="16" s="1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AF11" i="12"/>
  <c r="AG11" i="12"/>
  <c r="AH11" i="12"/>
  <c r="AI11" i="12"/>
  <c r="P11" i="16" s="1"/>
  <c r="AJ11" i="12"/>
  <c r="Q11" i="16" s="1"/>
  <c r="AK11" i="12"/>
  <c r="R11" i="16" s="1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E10" i="11"/>
  <c r="D10" i="16" s="1"/>
  <c r="F10" i="11"/>
  <c r="E10" i="16" s="1"/>
  <c r="G10" i="11"/>
  <c r="F10" i="16" s="1"/>
  <c r="H10" i="11"/>
  <c r="I10" i="11"/>
  <c r="J10" i="11"/>
  <c r="K10" i="11"/>
  <c r="L10" i="11"/>
  <c r="M10" i="11"/>
  <c r="N10" i="11"/>
  <c r="O10" i="11"/>
  <c r="P10" i="11"/>
  <c r="Q10" i="11"/>
  <c r="J10" i="16" s="1"/>
  <c r="R10" i="11"/>
  <c r="K10" i="16" s="1"/>
  <c r="S10" i="11"/>
  <c r="L10" i="16" s="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P10" i="16" s="1"/>
  <c r="AJ10" i="11"/>
  <c r="Q10" i="16" s="1"/>
  <c r="AK10" i="11"/>
  <c r="R10" i="16" s="1"/>
  <c r="E10" i="10"/>
  <c r="D9" i="16" s="1"/>
  <c r="F10" i="10"/>
  <c r="E9" i="16" s="1"/>
  <c r="G10" i="10"/>
  <c r="F9" i="16" s="1"/>
  <c r="H10" i="10"/>
  <c r="I10" i="10"/>
  <c r="J10" i="10"/>
  <c r="K10" i="10"/>
  <c r="L10" i="10"/>
  <c r="M10" i="10"/>
  <c r="N10" i="10"/>
  <c r="J9" i="16" s="1"/>
  <c r="O10" i="10"/>
  <c r="K9" i="16" s="1"/>
  <c r="P10" i="10"/>
  <c r="L9" i="16" s="1"/>
  <c r="Q10" i="10"/>
  <c r="R10" i="10"/>
  <c r="S10" i="10"/>
  <c r="T10" i="10"/>
  <c r="U10" i="10"/>
  <c r="V10" i="10"/>
  <c r="W10" i="10"/>
  <c r="X10" i="10"/>
  <c r="Y10" i="10"/>
  <c r="Z10" i="10"/>
  <c r="AA10" i="10"/>
  <c r="AB10" i="10"/>
  <c r="AC10" i="10"/>
  <c r="AD10" i="10"/>
  <c r="AE10" i="10"/>
  <c r="AF10" i="10"/>
  <c r="P9" i="16" s="1"/>
  <c r="AG10" i="10"/>
  <c r="Q9" i="16" s="1"/>
  <c r="AH10" i="10"/>
  <c r="R9" i="16" s="1"/>
  <c r="D10" i="10"/>
  <c r="C9" i="16" s="1"/>
  <c r="M12" i="16" l="1"/>
  <c r="O12" i="16"/>
  <c r="N12" i="16"/>
  <c r="I12" i="16"/>
  <c r="H12" i="16"/>
  <c r="G12" i="16"/>
  <c r="N10" i="16"/>
  <c r="M10" i="16"/>
  <c r="O10" i="16"/>
  <c r="M9" i="16"/>
  <c r="N9" i="16"/>
  <c r="O9" i="16"/>
  <c r="H9" i="16"/>
  <c r="G9" i="16"/>
  <c r="N11" i="16"/>
  <c r="M11" i="16"/>
  <c r="O11" i="16"/>
  <c r="G11" i="16"/>
  <c r="H11" i="16"/>
  <c r="I10" i="16"/>
  <c r="H10" i="16"/>
  <c r="W8" i="16"/>
  <c r="U8" i="16"/>
  <c r="S8" i="16"/>
  <c r="S9" i="16" l="1"/>
  <c r="W11" i="16"/>
  <c r="S11" i="16"/>
  <c r="U12" i="16"/>
  <c r="S12" i="16"/>
  <c r="W12" i="16"/>
  <c r="U11" i="16"/>
  <c r="U10" i="16"/>
  <c r="S10" i="16"/>
  <c r="W10" i="16"/>
  <c r="X9" i="16"/>
  <c r="U9" i="16"/>
  <c r="D11" i="13"/>
  <c r="D11" i="12"/>
  <c r="D10" i="11"/>
  <c r="D11" i="10"/>
  <c r="D16" i="9"/>
  <c r="D17" i="9" s="1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D12" i="13" l="1"/>
  <c r="C12" i="16"/>
  <c r="D12" i="12"/>
  <c r="C11" i="16"/>
  <c r="D11" i="11"/>
  <c r="C10" i="16"/>
  <c r="W13" i="16"/>
  <c r="S13" i="16"/>
  <c r="U13" i="16"/>
  <c r="AH11" i="10"/>
  <c r="AG11" i="10"/>
  <c r="AF11" i="10"/>
  <c r="AC11" i="10"/>
  <c r="AD11" i="10"/>
  <c r="AE11" i="10"/>
  <c r="Z11" i="10"/>
  <c r="AA11" i="10"/>
  <c r="AB11" i="10"/>
  <c r="W11" i="10"/>
  <c r="X11" i="10"/>
  <c r="Y11" i="10"/>
  <c r="T11" i="10"/>
  <c r="U11" i="10"/>
  <c r="V11" i="10"/>
  <c r="Q11" i="10"/>
  <c r="R11" i="10"/>
  <c r="S11" i="10"/>
  <c r="N11" i="10"/>
  <c r="O11" i="10"/>
  <c r="P11" i="10"/>
  <c r="M11" i="10"/>
  <c r="J11" i="10"/>
  <c r="K11" i="10"/>
  <c r="I11" i="10"/>
  <c r="H11" i="10"/>
  <c r="L11" i="10"/>
  <c r="E11" i="10"/>
  <c r="F11" i="10"/>
  <c r="G11" i="10"/>
  <c r="Y17" i="9"/>
  <c r="X17" i="9"/>
  <c r="W17" i="9"/>
  <c r="T17" i="9"/>
  <c r="U17" i="9"/>
  <c r="V17" i="9"/>
  <c r="H17" i="9"/>
  <c r="I17" i="9"/>
  <c r="J17" i="9"/>
  <c r="K17" i="9"/>
  <c r="L17" i="9"/>
  <c r="M17" i="9"/>
  <c r="N17" i="9"/>
  <c r="O17" i="9"/>
  <c r="P17" i="9"/>
  <c r="E17" i="9"/>
  <c r="F17" i="9"/>
  <c r="G17" i="9"/>
  <c r="S17" i="9"/>
  <c r="Q17" i="9"/>
  <c r="R17" i="9"/>
  <c r="C18" i="16" l="1"/>
  <c r="C13" i="16"/>
  <c r="AC12" i="13"/>
  <c r="AD12" i="13"/>
  <c r="AE12" i="13"/>
  <c r="Z12" i="13"/>
  <c r="AA12" i="13"/>
  <c r="AB12" i="13"/>
  <c r="W12" i="13"/>
  <c r="X12" i="13"/>
  <c r="Y12" i="13"/>
  <c r="T12" i="13"/>
  <c r="U12" i="13"/>
  <c r="V12" i="13"/>
  <c r="Q12" i="13"/>
  <c r="R12" i="13"/>
  <c r="S12" i="13"/>
  <c r="O12" i="13"/>
  <c r="P12" i="13"/>
  <c r="N12" i="13"/>
  <c r="K12" i="13"/>
  <c r="L12" i="13"/>
  <c r="M12" i="13"/>
  <c r="H12" i="13"/>
  <c r="I12" i="13"/>
  <c r="J12" i="13"/>
  <c r="E12" i="13"/>
  <c r="F12" i="13"/>
  <c r="G12" i="13"/>
  <c r="AK12" i="12"/>
  <c r="AJ12" i="12"/>
  <c r="AI12" i="12"/>
  <c r="AF12" i="12"/>
  <c r="AG12" i="12"/>
  <c r="AH12" i="12"/>
  <c r="AC12" i="12"/>
  <c r="AD12" i="12"/>
  <c r="AE12" i="12"/>
  <c r="Z12" i="12"/>
  <c r="AA12" i="12"/>
  <c r="AB12" i="12"/>
  <c r="W12" i="12"/>
  <c r="X12" i="12"/>
  <c r="Y12" i="12"/>
  <c r="T12" i="12"/>
  <c r="U12" i="12"/>
  <c r="V12" i="12"/>
  <c r="S12" i="12"/>
  <c r="Q12" i="12"/>
  <c r="R12" i="12"/>
  <c r="N12" i="12"/>
  <c r="O12" i="12"/>
  <c r="P12" i="12"/>
  <c r="K12" i="12"/>
  <c r="L12" i="12"/>
  <c r="M12" i="12"/>
  <c r="H12" i="12"/>
  <c r="I12" i="12"/>
  <c r="J12" i="12"/>
  <c r="E12" i="12"/>
  <c r="F12" i="12"/>
  <c r="G12" i="12"/>
  <c r="AK11" i="11"/>
  <c r="AJ11" i="11"/>
  <c r="AI11" i="11"/>
  <c r="AF11" i="11"/>
  <c r="AG11" i="11"/>
  <c r="AH11" i="11"/>
  <c r="AC11" i="11"/>
  <c r="AD11" i="11"/>
  <c r="AE11" i="11"/>
  <c r="Z11" i="11"/>
  <c r="AA11" i="11"/>
  <c r="AB11" i="11"/>
  <c r="W11" i="11"/>
  <c r="X11" i="11"/>
  <c r="Y11" i="11"/>
  <c r="T11" i="11"/>
  <c r="U11" i="11"/>
  <c r="V11" i="11"/>
  <c r="Q11" i="11"/>
  <c r="R11" i="11"/>
  <c r="S11" i="11"/>
  <c r="M11" i="11"/>
  <c r="J11" i="11"/>
  <c r="I11" i="11"/>
  <c r="F11" i="11"/>
  <c r="G11" i="11"/>
  <c r="K11" i="11"/>
  <c r="E11" i="11"/>
  <c r="H11" i="11"/>
  <c r="L11" i="11"/>
  <c r="N11" i="11"/>
  <c r="O11" i="11"/>
  <c r="P11" i="11"/>
  <c r="K14" i="16" l="1"/>
  <c r="Q14" i="16"/>
  <c r="J14" i="16"/>
  <c r="C14" i="16"/>
  <c r="P14" i="16"/>
  <c r="N14" i="16"/>
  <c r="E14" i="16"/>
  <c r="D14" i="16"/>
  <c r="G14" i="16"/>
  <c r="H14" i="16"/>
  <c r="M14" i="16"/>
  <c r="AN12" i="13"/>
  <c r="AM12" i="13"/>
  <c r="AL12" i="13"/>
  <c r="AI12" i="13"/>
  <c r="AJ12" i="13"/>
  <c r="AK12" i="13"/>
  <c r="AF12" i="13"/>
  <c r="AG12" i="13"/>
  <c r="AH12" i="13"/>
</calcChain>
</file>

<file path=xl/sharedStrings.xml><?xml version="1.0" encoding="utf-8"?>
<sst xmlns="http://schemas.openxmlformats.org/spreadsheetml/2006/main" count="330" uniqueCount="82">
  <si>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</si>
  <si>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</si>
  <si>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</si>
  <si>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</si>
  <si>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</si>
  <si>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</si>
  <si>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</si>
  <si>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</si>
  <si>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</si>
  <si>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</si>
  <si>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</si>
  <si>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</si>
  <si>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</si>
  <si>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</si>
  <si>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</si>
  <si>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</si>
  <si>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</si>
  <si>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</si>
  <si>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</si>
  <si>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</si>
  <si>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</si>
  <si>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</si>
  <si>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</si>
  <si>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</si>
  <si>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</si>
  <si>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</si>
  <si>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</si>
  <si>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</si>
  <si>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</si>
  <si>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</si>
  <si>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</si>
  <si>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</si>
  <si>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</si>
  <si>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</si>
  <si>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</si>
  <si>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</si>
  <si>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</si>
  <si>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Кушикбаева С.В., Шуц В.В.</t>
  </si>
  <si>
    <t>Наименование ДО КГКП "Ясли-сад №3" отдела образования г.Рудного" УоаКо</t>
  </si>
  <si>
    <t>Язык обучения русский</t>
  </si>
  <si>
    <t>Адрес ул.Сеченова,36</t>
  </si>
  <si>
    <r>
      <t xml:space="preserve">ФИО методиста ДО </t>
    </r>
    <r>
      <rPr>
        <b/>
        <sz val="12"/>
        <color theme="1"/>
        <rFont val="Times New Roman"/>
        <family val="1"/>
        <charset val="204"/>
      </rPr>
      <t>Синявская Елена Витальевна</t>
    </r>
  </si>
  <si>
    <r>
      <t xml:space="preserve">Наименование ДО </t>
    </r>
    <r>
      <rPr>
        <b/>
        <sz val="12"/>
        <color theme="1"/>
        <rFont val="Times New Roman"/>
        <family val="1"/>
        <charset val="204"/>
      </rPr>
      <t>КГКП "Ясли-сад №3" отдела образования г.Рудного" УоаКо</t>
    </r>
  </si>
  <si>
    <r>
      <t xml:space="preserve">Адрес </t>
    </r>
    <r>
      <rPr>
        <b/>
        <sz val="12"/>
        <color theme="1"/>
        <rFont val="Times New Roman"/>
        <family val="1"/>
        <charset val="204"/>
      </rPr>
      <t>ул.Сеченова,36</t>
    </r>
  </si>
  <si>
    <r>
      <t xml:space="preserve">Язык обучения </t>
    </r>
    <r>
      <rPr>
        <b/>
        <sz val="12"/>
        <color theme="1"/>
        <rFont val="Times New Roman"/>
        <family val="1"/>
        <charset val="204"/>
      </rPr>
      <t>русский</t>
    </r>
  </si>
  <si>
    <t>Средняя группа №3  "Солнышко"</t>
  </si>
  <si>
    <r>
      <t>Адрес:</t>
    </r>
    <r>
      <rPr>
        <b/>
        <sz val="12"/>
        <color theme="1"/>
        <rFont val="Times New Roman"/>
        <family val="1"/>
        <charset val="204"/>
      </rPr>
      <t xml:space="preserve"> ул.Сеченова,36</t>
    </r>
  </si>
  <si>
    <r>
      <t xml:space="preserve">Язык обучения </t>
    </r>
    <r>
      <rPr>
        <b/>
        <sz val="11"/>
        <color theme="1"/>
        <rFont val="Times New Roman"/>
        <family val="1"/>
        <charset val="204"/>
      </rPr>
      <t>русский</t>
    </r>
  </si>
  <si>
    <t>Кіші топ №1 "Балапандар"</t>
  </si>
  <si>
    <t>старшая группа №2 "Бабочки"</t>
  </si>
  <si>
    <t>старшая группа №6 "Сказочная страна"</t>
  </si>
  <si>
    <t>Алёнкина О.В., Косьмина В.С.</t>
  </si>
  <si>
    <t>Предшкольная группа №4 "Непоседы"</t>
  </si>
  <si>
    <t>Предшкольная группа №5 "Знайки"</t>
  </si>
  <si>
    <t>Жуковская М.А., Иванова Т.М.</t>
  </si>
  <si>
    <t>Ершова С.М., Савульская В.Г.</t>
  </si>
  <si>
    <t>итоговый 01-10 мая 2025г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</si>
  <si>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</si>
  <si>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</si>
  <si>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</si>
  <si>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</si>
  <si>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</si>
  <si>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</si>
  <si>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</si>
  <si>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</si>
  <si>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</si>
  <si>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</si>
  <si>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</si>
  <si>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Сөйлеуді дамыту</t>
  </si>
  <si>
    <t>Көркем әдебиет</t>
  </si>
  <si>
    <t>Сурет салу</t>
  </si>
  <si>
    <t>Мүсіндеу</t>
  </si>
  <si>
    <t>Жапсыру</t>
  </si>
  <si>
    <t>Құрастыру</t>
  </si>
  <si>
    <t>Мектепке дейінгі ұйым әдіскерінің кіші жас топтары бойынша жинақтау парағы</t>
  </si>
  <si>
    <t xml:space="preserve">МДҰ атауы Қостанай облысы әкімдігі білім басқармасының "Рудный қаласы білім бөлімінің "№3 бөбекжайы" КМҚК
"Рудный қаласы білім бөлімінің "№3 бөбекжайы" КМҚК
</t>
  </si>
  <si>
    <r>
      <t xml:space="preserve">Әдіскерінің аты-жөні </t>
    </r>
    <r>
      <rPr>
        <b/>
        <sz val="12"/>
        <color theme="1"/>
        <rFont val="Times New Roman"/>
        <family val="1"/>
        <charset val="204"/>
      </rPr>
      <t>Синявская Елена Витальевна</t>
    </r>
  </si>
  <si>
    <r>
      <t xml:space="preserve">Мекен-жайы </t>
    </r>
    <r>
      <rPr>
        <b/>
        <sz val="12"/>
        <color theme="1"/>
        <rFont val="Times New Roman"/>
        <family val="1"/>
        <charset val="204"/>
      </rPr>
      <t>Сеченова к. 36</t>
    </r>
  </si>
  <si>
    <t>Оқыту тілі қазақша</t>
  </si>
  <si>
    <t>Барлығы</t>
  </si>
  <si>
    <t>Емиленко  Е.С., Кравчук В.Л.</t>
  </si>
  <si>
    <t>Курманова Ж.К., Досмагамбетова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</si>
</sst>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0" fontId="1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/>
    <xf numFmtId="49" fontId="0" fillId="0" borderId="0" xfId="0" applyNumberFormat="1"/>
    <xf numFmtId="0" fontId="1" fillId="0" borderId="1" xfId="0" applyNumberFormat="1" applyFont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/>
    <xf numFmtId="0" fontId="1" fillId="0" borderId="11" xfId="0" applyFont="1" applyBorder="1"/>
    <xf numFmtId="1" fontId="1" fillId="0" borderId="11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13" xfId="0" applyFont="1" applyBorder="1" applyAlignment="1">
      <alignment wrapText="1"/>
    </xf>
    <xf numFmtId="0" fontId="1" fillId="0" borderId="13" xfId="0" applyFont="1" applyBorder="1"/>
    <xf numFmtId="0" fontId="2" fillId="0" borderId="13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1" fontId="1" fillId="0" borderId="1" xfId="0" applyNumberFormat="1" applyFont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65" fontId="1" fillId="0" borderId="10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"/>
  <sheetViews>
    <sheetView workbookViewId="0">
      <selection activeCell="L8" sqref="L8"/>
    </sheetView>
  </sheetViews>
  <sheetFormatPr defaultRowHeight="15" x14ac:dyDescent="0.25"/>
  <cols>
    <col min="2" max="2" width="19.5703125" customWidth="1"/>
    <col min="3" max="3" width="23.5703125" customWidth="1"/>
  </cols>
  <sheetData>
    <row r="1" spans="1:2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2"/>
      <c r="U1" s="12"/>
      <c r="V1" s="12"/>
      <c r="W1" s="72" t="s">
        <v>24</v>
      </c>
      <c r="X1" s="72"/>
      <c r="Y1" s="72"/>
    </row>
    <row r="2" spans="1:25" ht="15" customHeight="1" x14ac:dyDescent="0.25">
      <c r="A2" s="1"/>
      <c r="B2" s="79" t="s">
        <v>33</v>
      </c>
      <c r="C2" s="79"/>
      <c r="D2" s="79"/>
      <c r="E2" s="79"/>
      <c r="F2" s="79"/>
      <c r="G2" s="79"/>
      <c r="H2" s="1"/>
      <c r="I2" s="1"/>
      <c r="J2" s="1"/>
      <c r="K2" s="1"/>
      <c r="L2" s="1"/>
      <c r="M2" s="1"/>
      <c r="N2" s="77" t="s">
        <v>38</v>
      </c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</row>
    <row r="3" spans="1:25" ht="15.75" x14ac:dyDescent="0.25">
      <c r="A3" s="1"/>
      <c r="B3" s="77" t="s">
        <v>41</v>
      </c>
      <c r="C3" s="77"/>
      <c r="D3" s="77"/>
      <c r="E3" s="77"/>
      <c r="F3" s="77"/>
      <c r="G3" s="77"/>
      <c r="H3" s="77"/>
      <c r="I3" s="2"/>
      <c r="J3" s="2"/>
      <c r="K3" s="1"/>
      <c r="L3" s="1"/>
      <c r="M3" s="1"/>
      <c r="N3" s="1" t="s">
        <v>40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1" t="s">
        <v>39</v>
      </c>
      <c r="O4" s="11"/>
      <c r="P4" s="11"/>
      <c r="Q4" s="11"/>
      <c r="R4" s="11"/>
      <c r="S4" s="11"/>
      <c r="T4" s="11"/>
      <c r="U4" s="11"/>
      <c r="V4" s="11"/>
      <c r="W4" s="2"/>
      <c r="X4" s="2"/>
      <c r="Y4" s="2"/>
    </row>
    <row r="5" spans="1:2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 x14ac:dyDescent="0.25">
      <c r="A6" s="78" t="s">
        <v>0</v>
      </c>
      <c r="B6" s="76" t="s">
        <v>2</v>
      </c>
      <c r="C6" s="76" t="s">
        <v>3</v>
      </c>
      <c r="D6" s="76" t="s">
        <v>12</v>
      </c>
      <c r="E6" s="78" t="s">
        <v>4</v>
      </c>
      <c r="F6" s="78"/>
      <c r="G6" s="78"/>
      <c r="H6" s="73" t="s">
        <v>9</v>
      </c>
      <c r="I6" s="74"/>
      <c r="J6" s="74"/>
      <c r="K6" s="74"/>
      <c r="L6" s="74"/>
      <c r="M6" s="75"/>
      <c r="N6" s="76" t="s">
        <v>10</v>
      </c>
      <c r="O6" s="76"/>
      <c r="P6" s="76"/>
      <c r="Q6" s="73" t="s">
        <v>11</v>
      </c>
      <c r="R6" s="74"/>
      <c r="S6" s="74"/>
      <c r="T6" s="74"/>
      <c r="U6" s="74"/>
      <c r="V6" s="75"/>
      <c r="W6" s="76" t="s">
        <v>8</v>
      </c>
      <c r="X6" s="76"/>
      <c r="Y6" s="76"/>
    </row>
    <row r="7" spans="1:25" ht="29.25" customHeight="1" x14ac:dyDescent="0.25">
      <c r="A7" s="78"/>
      <c r="B7" s="76"/>
      <c r="C7" s="76"/>
      <c r="D7" s="76"/>
      <c r="E7" s="70" t="s">
        <v>5</v>
      </c>
      <c r="F7" s="70" t="s">
        <v>6</v>
      </c>
      <c r="G7" s="70" t="s">
        <v>7</v>
      </c>
      <c r="H7" s="76" t="s">
        <v>20</v>
      </c>
      <c r="I7" s="76"/>
      <c r="J7" s="76"/>
      <c r="K7" s="76" t="s">
        <v>21</v>
      </c>
      <c r="L7" s="76"/>
      <c r="M7" s="76"/>
      <c r="N7" s="70" t="s">
        <v>5</v>
      </c>
      <c r="O7" s="70" t="s">
        <v>6</v>
      </c>
      <c r="P7" s="70" t="s">
        <v>7</v>
      </c>
      <c r="Q7" s="73" t="s">
        <v>22</v>
      </c>
      <c r="R7" s="74"/>
      <c r="S7" s="75"/>
      <c r="T7" s="73" t="s">
        <v>23</v>
      </c>
      <c r="U7" s="74"/>
      <c r="V7" s="75"/>
      <c r="W7" s="70" t="s">
        <v>5</v>
      </c>
      <c r="X7" s="70" t="s">
        <v>6</v>
      </c>
      <c r="Y7" s="70" t="s">
        <v>7</v>
      </c>
    </row>
    <row r="8" spans="1:25" ht="89.25" customHeight="1" x14ac:dyDescent="0.25">
      <c r="A8" s="78"/>
      <c r="B8" s="76"/>
      <c r="C8" s="76"/>
      <c r="D8" s="76"/>
      <c r="E8" s="71"/>
      <c r="F8" s="71"/>
      <c r="G8" s="71"/>
      <c r="H8" s="9" t="s">
        <v>5</v>
      </c>
      <c r="I8" s="9" t="s">
        <v>6</v>
      </c>
      <c r="J8" s="9" t="s">
        <v>7</v>
      </c>
      <c r="K8" s="9" t="s">
        <v>5</v>
      </c>
      <c r="L8" s="9" t="s">
        <v>6</v>
      </c>
      <c r="M8" s="9" t="s">
        <v>7</v>
      </c>
      <c r="N8" s="71"/>
      <c r="O8" s="71"/>
      <c r="P8" s="71"/>
      <c r="Q8" s="9" t="s">
        <v>5</v>
      </c>
      <c r="R8" s="9" t="s">
        <v>6</v>
      </c>
      <c r="S8" s="9" t="s">
        <v>7</v>
      </c>
      <c r="T8" s="9" t="s">
        <v>5</v>
      </c>
      <c r="U8" s="9" t="s">
        <v>6</v>
      </c>
      <c r="V8" s="9" t="s">
        <v>7</v>
      </c>
      <c r="W8" s="71"/>
      <c r="X8" s="71"/>
      <c r="Y8" s="71"/>
    </row>
    <row r="9" spans="1:25" ht="15.75" x14ac:dyDescent="0.25">
      <c r="A9" s="10">
        <v>1</v>
      </c>
      <c r="B9" s="3"/>
      <c r="C9" s="3"/>
      <c r="D9" s="10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75" x14ac:dyDescent="0.25">
      <c r="A10" s="10">
        <v>2</v>
      </c>
      <c r="B10" s="3"/>
      <c r="C10" s="3"/>
      <c r="D10" s="10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x14ac:dyDescent="0.25">
      <c r="A11" s="10">
        <v>3</v>
      </c>
      <c r="B11" s="3"/>
      <c r="C11" s="3"/>
      <c r="D11" s="10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x14ac:dyDescent="0.25">
      <c r="A12" s="10">
        <v>4</v>
      </c>
      <c r="B12" s="3"/>
      <c r="C12" s="3"/>
      <c r="D12" s="10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x14ac:dyDescent="0.25">
      <c r="A13" s="10">
        <v>5</v>
      </c>
      <c r="B13" s="3"/>
      <c r="C13" s="3"/>
      <c r="D13" s="10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x14ac:dyDescent="0.25">
      <c r="A14" s="10">
        <v>6</v>
      </c>
      <c r="B14" s="3"/>
      <c r="C14" s="3"/>
      <c r="D14" s="10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x14ac:dyDescent="0.25">
      <c r="A15" s="10">
        <v>7</v>
      </c>
      <c r="B15" s="3"/>
      <c r="C15" s="3"/>
      <c r="D15" s="10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x14ac:dyDescent="0.25">
      <c r="A16" s="80" t="s">
        <v>13</v>
      </c>
      <c r="B16" s="81"/>
      <c r="C16" s="82"/>
      <c r="D16" s="15">
        <f>SUM(D9:D15)</f>
        <v>0</v>
      </c>
      <c r="E16" s="5">
        <f t="shared" ref="E16:Y16" si="0">SUM(E9:E15)</f>
        <v>0</v>
      </c>
      <c r="F16" s="5">
        <f t="shared" si="0"/>
        <v>0</v>
      </c>
      <c r="G16" s="5">
        <f t="shared" si="0"/>
        <v>0</v>
      </c>
      <c r="H16" s="5">
        <f t="shared" si="0"/>
        <v>0</v>
      </c>
      <c r="I16" s="5">
        <f t="shared" si="0"/>
        <v>0</v>
      </c>
      <c r="J16" s="5">
        <f t="shared" si="0"/>
        <v>0</v>
      </c>
      <c r="K16" s="5">
        <f t="shared" si="0"/>
        <v>0</v>
      </c>
      <c r="L16" s="5">
        <f t="shared" si="0"/>
        <v>0</v>
      </c>
      <c r="M16" s="5">
        <f t="shared" si="0"/>
        <v>0</v>
      </c>
      <c r="N16" s="5">
        <f t="shared" si="0"/>
        <v>0</v>
      </c>
      <c r="O16" s="5">
        <f t="shared" si="0"/>
        <v>0</v>
      </c>
      <c r="P16" s="5">
        <f t="shared" si="0"/>
        <v>0</v>
      </c>
      <c r="Q16" s="5">
        <f t="shared" si="0"/>
        <v>0</v>
      </c>
      <c r="R16" s="5">
        <f t="shared" si="0"/>
        <v>0</v>
      </c>
      <c r="S16" s="5">
        <f t="shared" si="0"/>
        <v>0</v>
      </c>
      <c r="T16" s="5">
        <f t="shared" si="0"/>
        <v>0</v>
      </c>
      <c r="U16" s="5">
        <f t="shared" si="0"/>
        <v>0</v>
      </c>
      <c r="V16" s="5">
        <f t="shared" si="0"/>
        <v>0</v>
      </c>
      <c r="W16" s="5">
        <f t="shared" si="0"/>
        <v>0</v>
      </c>
      <c r="X16" s="5">
        <f t="shared" si="0"/>
        <v>0</v>
      </c>
      <c r="Y16" s="5">
        <f t="shared" si="0"/>
        <v>0</v>
      </c>
    </row>
    <row r="17" spans="1:25" ht="15.75" x14ac:dyDescent="0.25">
      <c r="A17" s="80" t="s">
        <v>14</v>
      </c>
      <c r="B17" s="81"/>
      <c r="C17" s="81"/>
      <c r="D17" s="16" t="e">
        <f>D16*100/D16</f>
        <v>#DIV/0!</v>
      </c>
      <c r="E17" s="7" t="e">
        <f>E16*100/D16</f>
        <v>#DIV/0!</v>
      </c>
      <c r="F17" s="8" t="e">
        <f>F16*100/D16</f>
        <v>#DIV/0!</v>
      </c>
      <c r="G17" s="8" t="e">
        <f>G16*100/D16</f>
        <v>#DIV/0!</v>
      </c>
      <c r="H17" s="5" t="e">
        <f>H16*100/D16</f>
        <v>#DIV/0!</v>
      </c>
      <c r="I17" s="5" t="e">
        <f>I16*100/D16</f>
        <v>#DIV/0!</v>
      </c>
      <c r="J17" s="5" t="e">
        <f>J16*100/D16</f>
        <v>#DIV/0!</v>
      </c>
      <c r="K17" s="5" t="e">
        <f>K16*100/D16</f>
        <v>#DIV/0!</v>
      </c>
      <c r="L17" s="5" t="e">
        <f>L16*100/D16</f>
        <v>#DIV/0!</v>
      </c>
      <c r="M17" s="5" t="e">
        <f>M16*100/D16</f>
        <v>#DIV/0!</v>
      </c>
      <c r="N17" s="5" t="e">
        <f>N16*100/D16</f>
        <v>#DIV/0!</v>
      </c>
      <c r="O17" s="5" t="e">
        <f>O16*100/D16</f>
        <v>#DIV/0!</v>
      </c>
      <c r="P17" s="5" t="e">
        <f>P16*100/D16</f>
        <v>#DIV/0!</v>
      </c>
      <c r="Q17" s="5" t="e">
        <f>Q16*100/D16</f>
        <v>#DIV/0!</v>
      </c>
      <c r="R17" s="5" t="e">
        <f>R16*100/D16</f>
        <v>#DIV/0!</v>
      </c>
      <c r="S17" s="5" t="e">
        <f>S16*100/D16</f>
        <v>#DIV/0!</v>
      </c>
      <c r="T17" s="5" t="e">
        <f>T16*100/D16</f>
        <v>#DIV/0!</v>
      </c>
      <c r="U17" s="5" t="e">
        <f>U16*100/D16</f>
        <v>#DIV/0!</v>
      </c>
      <c r="V17" s="5" t="e">
        <f>V16*100/D16</f>
        <v>#DIV/0!</v>
      </c>
      <c r="W17" s="5" t="e">
        <f>W16*100/D16</f>
        <v>#DIV/0!</v>
      </c>
      <c r="X17" s="5" t="e">
        <f>X16*100/D16</f>
        <v>#DIV/0!</v>
      </c>
      <c r="Y17" s="5" t="e">
        <f>Y16*100/D16</f>
        <v>#DIV/0!</v>
      </c>
    </row>
  </sheetData>
  <mergeCells count="28">
    <mergeCell ref="A17:C17"/>
    <mergeCell ref="A16:C16"/>
    <mergeCell ref="A6:A8"/>
    <mergeCell ref="B6:B8"/>
    <mergeCell ref="C6:C8"/>
    <mergeCell ref="D6:D8"/>
    <mergeCell ref="E6:G6"/>
    <mergeCell ref="B2:G2"/>
    <mergeCell ref="W7:W8"/>
    <mergeCell ref="H6:M6"/>
    <mergeCell ref="H7:J7"/>
    <mergeCell ref="K7:M7"/>
    <mergeCell ref="E7:E8"/>
    <mergeCell ref="F7:F8"/>
    <mergeCell ref="G7:G8"/>
    <mergeCell ref="B3:H3"/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"/>
  <sheetViews>
    <sheetView zoomScale="80" zoomScaleNormal="80" workbookViewId="0">
      <selection activeCell="D25" sqref="D25"/>
    </sheetView>
  </sheetViews>
  <sheetFormatPr defaultRowHeight="15" x14ac:dyDescent="0.25"/>
  <cols>
    <col min="1" max="1" width="4.85546875" customWidth="1"/>
    <col min="2" max="2" width="16.42578125" customWidth="1"/>
    <col min="3" max="3" width="30.28515625" customWidth="1"/>
    <col min="4" max="4" width="11.42578125" customWidth="1"/>
  </cols>
  <sheetData>
    <row r="1" spans="1:34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72" t="s">
        <v>24</v>
      </c>
      <c r="AG1" s="72"/>
      <c r="AH1" s="72"/>
    </row>
    <row r="2" spans="1:34" ht="15" customHeight="1" x14ac:dyDescent="0.25">
      <c r="A2" s="52"/>
      <c r="B2" s="79" t="s">
        <v>74</v>
      </c>
      <c r="C2" s="79"/>
      <c r="D2" s="79"/>
      <c r="E2" s="79"/>
      <c r="F2" s="79"/>
      <c r="G2" s="79"/>
      <c r="H2" s="52"/>
      <c r="I2" s="52"/>
      <c r="J2" s="52"/>
      <c r="K2" s="52"/>
      <c r="L2" s="52"/>
      <c r="M2" s="52"/>
      <c r="N2" s="83" t="s">
        <v>75</v>
      </c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</row>
    <row r="3" spans="1:34" ht="15.75" x14ac:dyDescent="0.25">
      <c r="A3" s="52"/>
      <c r="B3" s="77" t="s">
        <v>76</v>
      </c>
      <c r="C3" s="77"/>
      <c r="D3" s="77"/>
      <c r="E3" s="77"/>
      <c r="F3" s="77"/>
      <c r="G3" s="77"/>
      <c r="H3" s="77"/>
      <c r="I3" s="53"/>
      <c r="J3" s="53"/>
      <c r="K3" s="52"/>
      <c r="L3" s="52"/>
      <c r="M3" s="52"/>
      <c r="N3" s="52" t="s">
        <v>77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</row>
    <row r="4" spans="1:34" ht="15.75" x14ac:dyDescent="0.25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84" t="s">
        <v>78</v>
      </c>
      <c r="O4" s="84"/>
      <c r="P4" s="84"/>
      <c r="Q4" s="84"/>
      <c r="R4" s="84"/>
      <c r="S4" s="84"/>
      <c r="T4" s="84"/>
      <c r="U4" s="84"/>
      <c r="V4" s="84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</row>
    <row r="5" spans="1:34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45" customHeight="1" x14ac:dyDescent="0.25">
      <c r="A6" s="78" t="s">
        <v>0</v>
      </c>
      <c r="B6" s="76" t="s">
        <v>57</v>
      </c>
      <c r="C6" s="76" t="s">
        <v>58</v>
      </c>
      <c r="D6" s="76" t="s">
        <v>59</v>
      </c>
      <c r="E6" s="76" t="s">
        <v>60</v>
      </c>
      <c r="F6" s="76"/>
      <c r="G6" s="76"/>
      <c r="H6" s="73" t="s">
        <v>61</v>
      </c>
      <c r="I6" s="74"/>
      <c r="J6" s="74"/>
      <c r="K6" s="74"/>
      <c r="L6" s="74"/>
      <c r="M6" s="75"/>
      <c r="N6" s="76" t="s">
        <v>62</v>
      </c>
      <c r="O6" s="76"/>
      <c r="P6" s="76"/>
      <c r="Q6" s="73" t="s">
        <v>63</v>
      </c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5"/>
      <c r="AF6" s="76" t="s">
        <v>64</v>
      </c>
      <c r="AG6" s="76"/>
      <c r="AH6" s="76"/>
    </row>
    <row r="7" spans="1:34" ht="30" customHeight="1" x14ac:dyDescent="0.25">
      <c r="A7" s="78"/>
      <c r="B7" s="76"/>
      <c r="C7" s="76"/>
      <c r="D7" s="76"/>
      <c r="E7" s="70" t="s">
        <v>65</v>
      </c>
      <c r="F7" s="70" t="s">
        <v>66</v>
      </c>
      <c r="G7" s="70" t="s">
        <v>67</v>
      </c>
      <c r="H7" s="76" t="s">
        <v>68</v>
      </c>
      <c r="I7" s="76"/>
      <c r="J7" s="76"/>
      <c r="K7" s="76" t="s">
        <v>69</v>
      </c>
      <c r="L7" s="76"/>
      <c r="M7" s="76"/>
      <c r="N7" s="70" t="s">
        <v>65</v>
      </c>
      <c r="O7" s="70" t="s">
        <v>66</v>
      </c>
      <c r="P7" s="70" t="s">
        <v>67</v>
      </c>
      <c r="Q7" s="76" t="s">
        <v>70</v>
      </c>
      <c r="R7" s="76"/>
      <c r="S7" s="76"/>
      <c r="T7" s="76" t="s">
        <v>71</v>
      </c>
      <c r="U7" s="76"/>
      <c r="V7" s="76"/>
      <c r="W7" s="76" t="s">
        <v>72</v>
      </c>
      <c r="X7" s="76"/>
      <c r="Y7" s="76"/>
      <c r="Z7" s="73" t="s">
        <v>73</v>
      </c>
      <c r="AA7" s="74"/>
      <c r="AB7" s="75"/>
      <c r="AC7" s="73" t="s">
        <v>23</v>
      </c>
      <c r="AD7" s="74"/>
      <c r="AE7" s="75"/>
      <c r="AF7" s="70" t="s">
        <v>65</v>
      </c>
      <c r="AG7" s="70" t="s">
        <v>66</v>
      </c>
      <c r="AH7" s="70" t="s">
        <v>67</v>
      </c>
    </row>
    <row r="8" spans="1:34" ht="63" x14ac:dyDescent="0.25">
      <c r="A8" s="78"/>
      <c r="B8" s="76"/>
      <c r="C8" s="76"/>
      <c r="D8" s="76"/>
      <c r="E8" s="71"/>
      <c r="F8" s="71"/>
      <c r="G8" s="71"/>
      <c r="H8" s="50" t="s">
        <v>65</v>
      </c>
      <c r="I8" s="50" t="s">
        <v>66</v>
      </c>
      <c r="J8" s="50" t="s">
        <v>67</v>
      </c>
      <c r="K8" s="50" t="s">
        <v>65</v>
      </c>
      <c r="L8" s="50" t="s">
        <v>66</v>
      </c>
      <c r="M8" s="50" t="s">
        <v>67</v>
      </c>
      <c r="N8" s="71"/>
      <c r="O8" s="71"/>
      <c r="P8" s="71"/>
      <c r="Q8" s="51" t="s">
        <v>65</v>
      </c>
      <c r="R8" s="51" t="s">
        <v>66</v>
      </c>
      <c r="S8" s="51" t="s">
        <v>67</v>
      </c>
      <c r="T8" s="51" t="s">
        <v>65</v>
      </c>
      <c r="U8" s="51" t="s">
        <v>66</v>
      </c>
      <c r="V8" s="51" t="s">
        <v>67</v>
      </c>
      <c r="W8" s="51" t="s">
        <v>65</v>
      </c>
      <c r="X8" s="51" t="s">
        <v>66</v>
      </c>
      <c r="Y8" s="51" t="s">
        <v>67</v>
      </c>
      <c r="Z8" s="50" t="s">
        <v>65</v>
      </c>
      <c r="AA8" s="50" t="s">
        <v>66</v>
      </c>
      <c r="AB8" s="50" t="s">
        <v>67</v>
      </c>
      <c r="AC8" s="50" t="s">
        <v>65</v>
      </c>
      <c r="AD8" s="50" t="s">
        <v>66</v>
      </c>
      <c r="AE8" s="50" t="s">
        <v>67</v>
      </c>
      <c r="AF8" s="71"/>
      <c r="AG8" s="71"/>
      <c r="AH8" s="71"/>
    </row>
    <row r="9" spans="1:34" ht="31.5" x14ac:dyDescent="0.25">
      <c r="A9" s="10">
        <v>1</v>
      </c>
      <c r="B9" s="25" t="s">
        <v>48</v>
      </c>
      <c r="C9" s="25" t="s">
        <v>81</v>
      </c>
      <c r="D9" s="10">
        <v>20</v>
      </c>
      <c r="E9" s="3">
        <v>14</v>
      </c>
      <c r="F9" s="3">
        <v>4</v>
      </c>
      <c r="G9" s="3">
        <v>2</v>
      </c>
      <c r="H9" s="3">
        <v>16</v>
      </c>
      <c r="I9" s="3">
        <v>3</v>
      </c>
      <c r="J9" s="3">
        <v>1</v>
      </c>
      <c r="K9" s="3">
        <v>15</v>
      </c>
      <c r="L9" s="3">
        <v>3</v>
      </c>
      <c r="M9" s="3">
        <v>2</v>
      </c>
      <c r="N9" s="3">
        <v>11</v>
      </c>
      <c r="O9" s="3">
        <v>7</v>
      </c>
      <c r="P9" s="3">
        <v>2</v>
      </c>
      <c r="Q9" s="3">
        <v>12</v>
      </c>
      <c r="R9" s="3">
        <v>7</v>
      </c>
      <c r="S9" s="3">
        <v>1</v>
      </c>
      <c r="T9" s="3">
        <v>17</v>
      </c>
      <c r="U9" s="3">
        <v>2</v>
      </c>
      <c r="V9" s="3">
        <v>1</v>
      </c>
      <c r="W9" s="3">
        <v>16</v>
      </c>
      <c r="X9" s="3">
        <v>1</v>
      </c>
      <c r="Y9" s="3">
        <v>3</v>
      </c>
      <c r="Z9" s="3">
        <v>8</v>
      </c>
      <c r="AA9" s="3">
        <v>9</v>
      </c>
      <c r="AB9" s="3">
        <v>3</v>
      </c>
      <c r="AC9" s="3">
        <v>18</v>
      </c>
      <c r="AD9" s="3">
        <v>2</v>
      </c>
      <c r="AE9" s="3">
        <v>0</v>
      </c>
      <c r="AF9" s="3">
        <v>16</v>
      </c>
      <c r="AG9" s="3">
        <v>4</v>
      </c>
      <c r="AH9" s="3">
        <v>0</v>
      </c>
    </row>
    <row r="10" spans="1:34" s="19" customFormat="1" ht="15.75" x14ac:dyDescent="0.25">
      <c r="A10" s="80" t="s">
        <v>79</v>
      </c>
      <c r="B10" s="81"/>
      <c r="C10" s="82"/>
      <c r="D10" s="17">
        <f t="shared" ref="D10:AH10" si="0">SUM(D9:D9)</f>
        <v>20</v>
      </c>
      <c r="E10" s="18">
        <f t="shared" si="0"/>
        <v>14</v>
      </c>
      <c r="F10" s="18">
        <f t="shared" si="0"/>
        <v>4</v>
      </c>
      <c r="G10" s="18">
        <f t="shared" si="0"/>
        <v>2</v>
      </c>
      <c r="H10" s="18">
        <f t="shared" si="0"/>
        <v>16</v>
      </c>
      <c r="I10" s="18">
        <f t="shared" si="0"/>
        <v>3</v>
      </c>
      <c r="J10" s="18">
        <f t="shared" si="0"/>
        <v>1</v>
      </c>
      <c r="K10" s="18">
        <f t="shared" si="0"/>
        <v>15</v>
      </c>
      <c r="L10" s="18">
        <f t="shared" si="0"/>
        <v>3</v>
      </c>
      <c r="M10" s="18">
        <f t="shared" si="0"/>
        <v>2</v>
      </c>
      <c r="N10" s="18">
        <f t="shared" si="0"/>
        <v>11</v>
      </c>
      <c r="O10" s="18">
        <f t="shared" si="0"/>
        <v>7</v>
      </c>
      <c r="P10" s="18">
        <f t="shared" si="0"/>
        <v>2</v>
      </c>
      <c r="Q10" s="18">
        <f t="shared" si="0"/>
        <v>12</v>
      </c>
      <c r="R10" s="18">
        <f t="shared" si="0"/>
        <v>7</v>
      </c>
      <c r="S10" s="18">
        <f t="shared" si="0"/>
        <v>1</v>
      </c>
      <c r="T10" s="18">
        <f t="shared" si="0"/>
        <v>17</v>
      </c>
      <c r="U10" s="18">
        <f t="shared" si="0"/>
        <v>2</v>
      </c>
      <c r="V10" s="18">
        <f t="shared" si="0"/>
        <v>1</v>
      </c>
      <c r="W10" s="18">
        <f t="shared" si="0"/>
        <v>16</v>
      </c>
      <c r="X10" s="18">
        <f t="shared" si="0"/>
        <v>1</v>
      </c>
      <c r="Y10" s="18">
        <f t="shared" si="0"/>
        <v>3</v>
      </c>
      <c r="Z10" s="18">
        <f t="shared" si="0"/>
        <v>8</v>
      </c>
      <c r="AA10" s="18">
        <f t="shared" si="0"/>
        <v>9</v>
      </c>
      <c r="AB10" s="18">
        <f t="shared" si="0"/>
        <v>3</v>
      </c>
      <c r="AC10" s="18">
        <f t="shared" si="0"/>
        <v>18</v>
      </c>
      <c r="AD10" s="18">
        <f t="shared" si="0"/>
        <v>2</v>
      </c>
      <c r="AE10" s="18">
        <f t="shared" si="0"/>
        <v>0</v>
      </c>
      <c r="AF10" s="18">
        <f t="shared" si="0"/>
        <v>16</v>
      </c>
      <c r="AG10" s="18">
        <f t="shared" si="0"/>
        <v>4</v>
      </c>
      <c r="AH10" s="18">
        <f t="shared" si="0"/>
        <v>0</v>
      </c>
    </row>
    <row r="11" spans="1:34" ht="15.75" x14ac:dyDescent="0.25">
      <c r="A11" s="80" t="s">
        <v>14</v>
      </c>
      <c r="B11" s="81"/>
      <c r="C11" s="81"/>
      <c r="D11" s="16">
        <f>D10*100/D10</f>
        <v>100</v>
      </c>
      <c r="E11" s="7">
        <f>E10*100/D10</f>
        <v>70</v>
      </c>
      <c r="F11" s="8">
        <f>F10*100/D10</f>
        <v>20</v>
      </c>
      <c r="G11" s="8">
        <f>G10*100/D10</f>
        <v>10</v>
      </c>
      <c r="H11" s="5">
        <f>H10*100/D10</f>
        <v>80</v>
      </c>
      <c r="I11" s="5">
        <f>I10*100/D10</f>
        <v>15</v>
      </c>
      <c r="J11" s="5">
        <f>J10*100/D10</f>
        <v>5</v>
      </c>
      <c r="K11" s="5">
        <f>K10*100/D10</f>
        <v>75</v>
      </c>
      <c r="L11" s="5">
        <f>L10*100/D10</f>
        <v>15</v>
      </c>
      <c r="M11" s="5">
        <f>M10*100/D10</f>
        <v>10</v>
      </c>
      <c r="N11" s="5">
        <f>N10*100/D10</f>
        <v>55</v>
      </c>
      <c r="O11" s="5">
        <f>O10*100/D10</f>
        <v>35</v>
      </c>
      <c r="P11" s="5">
        <f>P10*100/D10</f>
        <v>10</v>
      </c>
      <c r="Q11" s="5">
        <f>Q10*100/D10</f>
        <v>60</v>
      </c>
      <c r="R11" s="5">
        <f>R10*100/D10</f>
        <v>35</v>
      </c>
      <c r="S11" s="5">
        <f>S10*100/D10</f>
        <v>5</v>
      </c>
      <c r="T11" s="5">
        <f>T10*100/D10</f>
        <v>85</v>
      </c>
      <c r="U11" s="5">
        <f>U10*100/D10</f>
        <v>10</v>
      </c>
      <c r="V11" s="5">
        <f>V10*100/D10</f>
        <v>5</v>
      </c>
      <c r="W11" s="5">
        <f>W10*100/D10</f>
        <v>80</v>
      </c>
      <c r="X11" s="5">
        <f>X10*100/D10</f>
        <v>5</v>
      </c>
      <c r="Y11" s="5">
        <f>Y10*100/D10</f>
        <v>15</v>
      </c>
      <c r="Z11" s="5">
        <f>Z10*100/D10</f>
        <v>40</v>
      </c>
      <c r="AA11" s="5">
        <f>AA10*100/D10</f>
        <v>45</v>
      </c>
      <c r="AB11" s="5">
        <f>AB10*100/D10</f>
        <v>15</v>
      </c>
      <c r="AC11" s="5">
        <f>AC10*100/D10</f>
        <v>90</v>
      </c>
      <c r="AD11" s="5">
        <f>AD10*100/D10</f>
        <v>10</v>
      </c>
      <c r="AE11" s="5">
        <f>AE10*100/D10</f>
        <v>0</v>
      </c>
      <c r="AF11" s="5">
        <f>AF10*100/D10</f>
        <v>80</v>
      </c>
      <c r="AG11" s="5">
        <f>AG10*100/D10</f>
        <v>20</v>
      </c>
      <c r="AH11" s="5">
        <f>AH10*100/D10</f>
        <v>0</v>
      </c>
    </row>
  </sheetData>
  <mergeCells count="32">
    <mergeCell ref="B2:G2"/>
    <mergeCell ref="B3:H3"/>
    <mergeCell ref="N2:AH2"/>
    <mergeCell ref="N4:V4"/>
    <mergeCell ref="A10:C10"/>
    <mergeCell ref="D6:D8"/>
    <mergeCell ref="E6:G6"/>
    <mergeCell ref="E7:E8"/>
    <mergeCell ref="F7:F8"/>
    <mergeCell ref="G7:G8"/>
    <mergeCell ref="H6:M6"/>
    <mergeCell ref="N6:P6"/>
    <mergeCell ref="Q6:AE6"/>
    <mergeCell ref="AF6:AH6"/>
    <mergeCell ref="N7:N8"/>
    <mergeCell ref="O7:O8"/>
    <mergeCell ref="AF1:AH1"/>
    <mergeCell ref="H7:J7"/>
    <mergeCell ref="A11:C11"/>
    <mergeCell ref="A6:A8"/>
    <mergeCell ref="B6:B8"/>
    <mergeCell ref="C6:C8"/>
    <mergeCell ref="K7:M7"/>
    <mergeCell ref="AC7:AE7"/>
    <mergeCell ref="AF7:AF8"/>
    <mergeCell ref="AG7:AG8"/>
    <mergeCell ref="AH7:AH8"/>
    <mergeCell ref="P7:P8"/>
    <mergeCell ref="Q7:S7"/>
    <mergeCell ref="T7:V7"/>
    <mergeCell ref="W7:Y7"/>
    <mergeCell ref="Z7:A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1"/>
  <sheetViews>
    <sheetView topLeftCell="C1" workbookViewId="0">
      <selection activeCell="Y17" sqref="Y17"/>
    </sheetView>
  </sheetViews>
  <sheetFormatPr defaultRowHeight="15" x14ac:dyDescent="0.25"/>
  <cols>
    <col min="2" max="2" width="16.140625" customWidth="1"/>
    <col min="3" max="3" width="27.5703125" customWidth="1"/>
  </cols>
  <sheetData>
    <row r="1" spans="1:37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72" t="s">
        <v>24</v>
      </c>
      <c r="AJ1" s="72"/>
      <c r="AK1" s="72"/>
    </row>
    <row r="2" spans="1:37" ht="15" customHeight="1" x14ac:dyDescent="0.25">
      <c r="A2" s="1"/>
      <c r="B2" s="79" t="s">
        <v>34</v>
      </c>
      <c r="C2" s="79"/>
      <c r="D2" s="79"/>
      <c r="E2" s="79"/>
      <c r="F2" s="79"/>
      <c r="G2" s="79"/>
      <c r="H2" s="1"/>
      <c r="I2" s="1"/>
      <c r="J2" s="1"/>
      <c r="K2" s="1"/>
      <c r="L2" s="1"/>
      <c r="M2" s="1"/>
      <c r="N2" s="1"/>
      <c r="O2" s="1"/>
      <c r="P2" s="1"/>
      <c r="Q2" s="77" t="s">
        <v>42</v>
      </c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</row>
    <row r="3" spans="1:37" ht="15.75" x14ac:dyDescent="0.25">
      <c r="A3" s="1"/>
      <c r="B3" s="77" t="s">
        <v>41</v>
      </c>
      <c r="C3" s="77"/>
      <c r="D3" s="77"/>
      <c r="E3" s="77"/>
      <c r="F3" s="77"/>
      <c r="G3" s="77"/>
      <c r="H3" s="77"/>
      <c r="I3" s="2"/>
      <c r="J3" s="2"/>
      <c r="K3" s="2"/>
      <c r="L3" s="2"/>
      <c r="M3" s="2"/>
      <c r="N3" s="2"/>
      <c r="O3" s="2"/>
      <c r="P3" s="2"/>
      <c r="Q3" s="1" t="s">
        <v>43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84" t="s">
        <v>47</v>
      </c>
      <c r="R4" s="84"/>
      <c r="S4" s="84"/>
      <c r="T4" s="84"/>
      <c r="U4" s="84"/>
      <c r="V4" s="84"/>
      <c r="W4" s="84"/>
      <c r="X4" s="84"/>
      <c r="Y4" s="84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25">
      <c r="A6" s="78" t="s">
        <v>0</v>
      </c>
      <c r="B6" s="76" t="s">
        <v>2</v>
      </c>
      <c r="C6" s="76" t="s">
        <v>3</v>
      </c>
      <c r="D6" s="76" t="s">
        <v>12</v>
      </c>
      <c r="E6" s="78" t="s">
        <v>4</v>
      </c>
      <c r="F6" s="78"/>
      <c r="G6" s="78"/>
      <c r="H6" s="73" t="s">
        <v>9</v>
      </c>
      <c r="I6" s="74"/>
      <c r="J6" s="74"/>
      <c r="K6" s="74"/>
      <c r="L6" s="74"/>
      <c r="M6" s="74"/>
      <c r="N6" s="74"/>
      <c r="O6" s="74"/>
      <c r="P6" s="75"/>
      <c r="Q6" s="76" t="s">
        <v>10</v>
      </c>
      <c r="R6" s="76"/>
      <c r="S6" s="76"/>
      <c r="T6" s="73" t="s">
        <v>11</v>
      </c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5"/>
      <c r="AI6" s="76" t="s">
        <v>8</v>
      </c>
      <c r="AJ6" s="76"/>
      <c r="AK6" s="76"/>
    </row>
    <row r="7" spans="1:37" ht="29.25" customHeight="1" x14ac:dyDescent="0.25">
      <c r="A7" s="78"/>
      <c r="B7" s="76"/>
      <c r="C7" s="76"/>
      <c r="D7" s="76"/>
      <c r="E7" s="70" t="s">
        <v>5</v>
      </c>
      <c r="F7" s="70" t="s">
        <v>6</v>
      </c>
      <c r="G7" s="70" t="s">
        <v>7</v>
      </c>
      <c r="H7" s="76" t="s">
        <v>20</v>
      </c>
      <c r="I7" s="76"/>
      <c r="J7" s="76"/>
      <c r="K7" s="76" t="s">
        <v>25</v>
      </c>
      <c r="L7" s="76"/>
      <c r="M7" s="76"/>
      <c r="N7" s="76" t="s">
        <v>29</v>
      </c>
      <c r="O7" s="76"/>
      <c r="P7" s="76"/>
      <c r="Q7" s="70" t="s">
        <v>5</v>
      </c>
      <c r="R7" s="70" t="s">
        <v>6</v>
      </c>
      <c r="S7" s="70" t="s">
        <v>7</v>
      </c>
      <c r="T7" s="73" t="s">
        <v>26</v>
      </c>
      <c r="U7" s="74"/>
      <c r="V7" s="75"/>
      <c r="W7" s="73" t="s">
        <v>22</v>
      </c>
      <c r="X7" s="74"/>
      <c r="Y7" s="75"/>
      <c r="Z7" s="73" t="s">
        <v>27</v>
      </c>
      <c r="AA7" s="74"/>
      <c r="AB7" s="75"/>
      <c r="AC7" s="73" t="s">
        <v>28</v>
      </c>
      <c r="AD7" s="74"/>
      <c r="AE7" s="75"/>
      <c r="AF7" s="73" t="s">
        <v>23</v>
      </c>
      <c r="AG7" s="74"/>
      <c r="AH7" s="75"/>
      <c r="AI7" s="70" t="s">
        <v>5</v>
      </c>
      <c r="AJ7" s="70" t="s">
        <v>6</v>
      </c>
      <c r="AK7" s="70" t="s">
        <v>7</v>
      </c>
    </row>
    <row r="8" spans="1:37" ht="84.75" customHeight="1" x14ac:dyDescent="0.25">
      <c r="A8" s="78"/>
      <c r="B8" s="76"/>
      <c r="C8" s="76"/>
      <c r="D8" s="76"/>
      <c r="E8" s="71"/>
      <c r="F8" s="71"/>
      <c r="G8" s="71"/>
      <c r="H8" s="9" t="s">
        <v>5</v>
      </c>
      <c r="I8" s="9" t="s">
        <v>6</v>
      </c>
      <c r="J8" s="9" t="s">
        <v>7</v>
      </c>
      <c r="K8" s="9" t="s">
        <v>5</v>
      </c>
      <c r="L8" s="9" t="s">
        <v>6</v>
      </c>
      <c r="M8" s="9" t="s">
        <v>7</v>
      </c>
      <c r="N8" s="9" t="s">
        <v>5</v>
      </c>
      <c r="O8" s="9" t="s">
        <v>6</v>
      </c>
      <c r="P8" s="9" t="s">
        <v>7</v>
      </c>
      <c r="Q8" s="71"/>
      <c r="R8" s="71"/>
      <c r="S8" s="71"/>
      <c r="T8" s="9" t="s">
        <v>5</v>
      </c>
      <c r="U8" s="9" t="s">
        <v>6</v>
      </c>
      <c r="V8" s="9" t="s">
        <v>7</v>
      </c>
      <c r="W8" s="9" t="s">
        <v>5</v>
      </c>
      <c r="X8" s="9" t="s">
        <v>6</v>
      </c>
      <c r="Y8" s="9" t="s">
        <v>7</v>
      </c>
      <c r="Z8" s="9" t="s">
        <v>5</v>
      </c>
      <c r="AA8" s="9" t="s">
        <v>6</v>
      </c>
      <c r="AB8" s="9" t="s">
        <v>7</v>
      </c>
      <c r="AC8" s="9" t="s">
        <v>5</v>
      </c>
      <c r="AD8" s="9" t="s">
        <v>6</v>
      </c>
      <c r="AE8" s="9" t="s">
        <v>7</v>
      </c>
      <c r="AF8" s="9" t="s">
        <v>5</v>
      </c>
      <c r="AG8" s="9" t="s">
        <v>6</v>
      </c>
      <c r="AH8" s="9" t="s">
        <v>7</v>
      </c>
      <c r="AI8" s="71"/>
      <c r="AJ8" s="71"/>
      <c r="AK8" s="71"/>
    </row>
    <row r="9" spans="1:37" ht="47.25" x14ac:dyDescent="0.25">
      <c r="A9" s="10">
        <v>1</v>
      </c>
      <c r="B9" s="25" t="s">
        <v>45</v>
      </c>
      <c r="C9" s="3" t="s">
        <v>80</v>
      </c>
      <c r="D9" s="10">
        <v>25</v>
      </c>
      <c r="E9" s="3">
        <v>13</v>
      </c>
      <c r="F9" s="3">
        <v>11</v>
      </c>
      <c r="G9" s="3">
        <v>1</v>
      </c>
      <c r="H9" s="3">
        <v>10</v>
      </c>
      <c r="I9" s="3">
        <v>12</v>
      </c>
      <c r="J9" s="3">
        <v>3</v>
      </c>
      <c r="K9" s="3">
        <v>9</v>
      </c>
      <c r="L9" s="3">
        <v>12</v>
      </c>
      <c r="M9" s="3">
        <v>4</v>
      </c>
      <c r="N9" s="3">
        <v>12</v>
      </c>
      <c r="O9" s="3">
        <v>10</v>
      </c>
      <c r="P9" s="3">
        <v>3</v>
      </c>
      <c r="Q9" s="3">
        <v>11</v>
      </c>
      <c r="R9" s="3">
        <v>12</v>
      </c>
      <c r="S9" s="3">
        <v>2</v>
      </c>
      <c r="T9" s="3">
        <v>10</v>
      </c>
      <c r="U9" s="3">
        <v>13</v>
      </c>
      <c r="V9" s="3">
        <v>2</v>
      </c>
      <c r="W9" s="3">
        <v>9</v>
      </c>
      <c r="X9" s="3">
        <v>14</v>
      </c>
      <c r="Y9" s="3">
        <v>2</v>
      </c>
      <c r="Z9" s="3">
        <v>10</v>
      </c>
      <c r="AA9" s="3">
        <v>13</v>
      </c>
      <c r="AB9" s="3">
        <v>2</v>
      </c>
      <c r="AC9" s="3">
        <v>10</v>
      </c>
      <c r="AD9" s="3">
        <v>13</v>
      </c>
      <c r="AE9" s="3">
        <v>2</v>
      </c>
      <c r="AF9" s="3">
        <v>9</v>
      </c>
      <c r="AG9" s="3">
        <v>14</v>
      </c>
      <c r="AH9" s="3">
        <v>2</v>
      </c>
      <c r="AI9" s="3">
        <v>10</v>
      </c>
      <c r="AJ9" s="3">
        <v>13</v>
      </c>
      <c r="AK9" s="3">
        <v>2</v>
      </c>
    </row>
    <row r="10" spans="1:37" s="19" customFormat="1" ht="15.75" x14ac:dyDescent="0.25">
      <c r="A10" s="85" t="s">
        <v>13</v>
      </c>
      <c r="B10" s="86"/>
      <c r="C10" s="87"/>
      <c r="D10" s="20">
        <f t="shared" ref="D10:AK10" si="0">SUM(D9:D9)</f>
        <v>25</v>
      </c>
      <c r="E10" s="21">
        <f t="shared" si="0"/>
        <v>13</v>
      </c>
      <c r="F10" s="21">
        <f t="shared" si="0"/>
        <v>11</v>
      </c>
      <c r="G10" s="21">
        <f t="shared" si="0"/>
        <v>1</v>
      </c>
      <c r="H10" s="21">
        <f t="shared" si="0"/>
        <v>10</v>
      </c>
      <c r="I10" s="21">
        <f t="shared" si="0"/>
        <v>12</v>
      </c>
      <c r="J10" s="21">
        <f t="shared" si="0"/>
        <v>3</v>
      </c>
      <c r="K10" s="21">
        <f t="shared" si="0"/>
        <v>9</v>
      </c>
      <c r="L10" s="21">
        <f t="shared" si="0"/>
        <v>12</v>
      </c>
      <c r="M10" s="21">
        <f t="shared" si="0"/>
        <v>4</v>
      </c>
      <c r="N10" s="21">
        <f t="shared" si="0"/>
        <v>12</v>
      </c>
      <c r="O10" s="21">
        <f t="shared" si="0"/>
        <v>10</v>
      </c>
      <c r="P10" s="21">
        <f t="shared" si="0"/>
        <v>3</v>
      </c>
      <c r="Q10" s="21">
        <f t="shared" si="0"/>
        <v>11</v>
      </c>
      <c r="R10" s="21">
        <f t="shared" si="0"/>
        <v>12</v>
      </c>
      <c r="S10" s="21">
        <f t="shared" si="0"/>
        <v>2</v>
      </c>
      <c r="T10" s="21">
        <f t="shared" si="0"/>
        <v>10</v>
      </c>
      <c r="U10" s="21">
        <f t="shared" si="0"/>
        <v>13</v>
      </c>
      <c r="V10" s="21">
        <f t="shared" si="0"/>
        <v>2</v>
      </c>
      <c r="W10" s="21">
        <f t="shared" si="0"/>
        <v>9</v>
      </c>
      <c r="X10" s="21">
        <f t="shared" si="0"/>
        <v>14</v>
      </c>
      <c r="Y10" s="21">
        <f t="shared" si="0"/>
        <v>2</v>
      </c>
      <c r="Z10" s="21">
        <f t="shared" si="0"/>
        <v>10</v>
      </c>
      <c r="AA10" s="21">
        <f t="shared" si="0"/>
        <v>13</v>
      </c>
      <c r="AB10" s="21">
        <f t="shared" si="0"/>
        <v>2</v>
      </c>
      <c r="AC10" s="21">
        <f t="shared" si="0"/>
        <v>10</v>
      </c>
      <c r="AD10" s="21">
        <f t="shared" si="0"/>
        <v>13</v>
      </c>
      <c r="AE10" s="21">
        <f t="shared" si="0"/>
        <v>2</v>
      </c>
      <c r="AF10" s="21">
        <f t="shared" si="0"/>
        <v>9</v>
      </c>
      <c r="AG10" s="21">
        <f t="shared" si="0"/>
        <v>14</v>
      </c>
      <c r="AH10" s="21">
        <f t="shared" si="0"/>
        <v>2</v>
      </c>
      <c r="AI10" s="21">
        <f t="shared" si="0"/>
        <v>10</v>
      </c>
      <c r="AJ10" s="21">
        <f t="shared" si="0"/>
        <v>13</v>
      </c>
      <c r="AK10" s="21">
        <f t="shared" si="0"/>
        <v>2</v>
      </c>
    </row>
    <row r="11" spans="1:37" ht="15.75" x14ac:dyDescent="0.25">
      <c r="A11" s="80" t="s">
        <v>14</v>
      </c>
      <c r="B11" s="81"/>
      <c r="C11" s="81"/>
      <c r="D11" s="16">
        <f>D10*100/D10</f>
        <v>100</v>
      </c>
      <c r="E11" s="7">
        <f>E10*100/D10</f>
        <v>52</v>
      </c>
      <c r="F11" s="8">
        <f>F10*100/D10</f>
        <v>44</v>
      </c>
      <c r="G11" s="8">
        <f>G10*100/D10</f>
        <v>4</v>
      </c>
      <c r="H11" s="5">
        <f>H10*100/D10</f>
        <v>40</v>
      </c>
      <c r="I11" s="5">
        <f>I10*100/D10</f>
        <v>48</v>
      </c>
      <c r="J11" s="5">
        <f>J10*100/D10</f>
        <v>12</v>
      </c>
      <c r="K11" s="5">
        <f>K10*100/D10</f>
        <v>36</v>
      </c>
      <c r="L11" s="5">
        <f>L10*100/D10</f>
        <v>48</v>
      </c>
      <c r="M11" s="5">
        <f>M10*100/D10</f>
        <v>16</v>
      </c>
      <c r="N11" s="5">
        <f>N10*100/D10</f>
        <v>48</v>
      </c>
      <c r="O11" s="5">
        <f>O10*100/D10</f>
        <v>40</v>
      </c>
      <c r="P11" s="5">
        <f>P10*100/D10</f>
        <v>12</v>
      </c>
      <c r="Q11" s="5">
        <f>Q10*100/D10</f>
        <v>44</v>
      </c>
      <c r="R11" s="5">
        <f>R10*100/D10</f>
        <v>48</v>
      </c>
      <c r="S11" s="5">
        <f>S10*100/D10</f>
        <v>8</v>
      </c>
      <c r="T11" s="5">
        <f>T10*100/D10</f>
        <v>40</v>
      </c>
      <c r="U11" s="5">
        <f>U10*100/D10</f>
        <v>52</v>
      </c>
      <c r="V11" s="5">
        <f>V10*100/D10</f>
        <v>8</v>
      </c>
      <c r="W11" s="5">
        <f>W10*100/D10</f>
        <v>36</v>
      </c>
      <c r="X11" s="5">
        <f>X10*100/D10</f>
        <v>56</v>
      </c>
      <c r="Y11" s="5">
        <f>Y10*100/D10</f>
        <v>8</v>
      </c>
      <c r="Z11" s="5">
        <f>Z10*100/D10</f>
        <v>40</v>
      </c>
      <c r="AA11" s="5">
        <f>AA10*100/D10</f>
        <v>52</v>
      </c>
      <c r="AB11" s="5">
        <f>AB10*100/D10</f>
        <v>8</v>
      </c>
      <c r="AC11" s="5">
        <f>AC10*100/D10</f>
        <v>40</v>
      </c>
      <c r="AD11" s="5">
        <f>AD10*100/D10</f>
        <v>52</v>
      </c>
      <c r="AE11" s="5">
        <f>AE10*100/D10</f>
        <v>8</v>
      </c>
      <c r="AF11" s="5">
        <f>AF10*100/D10</f>
        <v>36</v>
      </c>
      <c r="AG11" s="5">
        <f>AG10*100/D10</f>
        <v>56</v>
      </c>
      <c r="AH11" s="5">
        <f>AH10*100/D10</f>
        <v>8</v>
      </c>
      <c r="AI11" s="5">
        <f>AI10*100/D10</f>
        <v>40</v>
      </c>
      <c r="AJ11" s="5">
        <f>AJ10*100/D10</f>
        <v>52</v>
      </c>
      <c r="AK11" s="5">
        <f>AK10*100/D10</f>
        <v>8</v>
      </c>
    </row>
  </sheetData>
  <mergeCells count="33">
    <mergeCell ref="B3:H3"/>
    <mergeCell ref="B2:G2"/>
    <mergeCell ref="K7:M7"/>
    <mergeCell ref="N7:P7"/>
    <mergeCell ref="E7:E8"/>
    <mergeCell ref="F7:F8"/>
    <mergeCell ref="G7:G8"/>
    <mergeCell ref="Z7:AB7"/>
    <mergeCell ref="AC7:AE7"/>
    <mergeCell ref="AF7:AH7"/>
    <mergeCell ref="Q4:Y4"/>
    <mergeCell ref="T6:AH6"/>
    <mergeCell ref="A11:C11"/>
    <mergeCell ref="A10:C10"/>
    <mergeCell ref="A6:A8"/>
    <mergeCell ref="B6:B8"/>
    <mergeCell ref="C6:C8"/>
    <mergeCell ref="AI1:AK1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  <mergeCell ref="AI7:A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topLeftCell="E1" zoomScale="80" zoomScaleNormal="80" workbookViewId="0">
      <selection activeCell="AH21" sqref="AH21"/>
    </sheetView>
  </sheetViews>
  <sheetFormatPr defaultRowHeight="15" x14ac:dyDescent="0.25"/>
  <cols>
    <col min="1" max="1" width="5.5703125" customWidth="1"/>
    <col min="2" max="2" width="16.7109375" customWidth="1"/>
    <col min="3" max="3" width="28.7109375" customWidth="1"/>
    <col min="4" max="4" width="11.140625" customWidth="1"/>
    <col min="5" max="6" width="9.5703125" bestFit="1" customWidth="1"/>
    <col min="7" max="7" width="9.28515625" bestFit="1" customWidth="1"/>
  </cols>
  <sheetData>
    <row r="1" spans="1:37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72" t="s">
        <v>24</v>
      </c>
      <c r="AJ1" s="72"/>
      <c r="AK1" s="72"/>
    </row>
    <row r="2" spans="1:37" ht="15" customHeight="1" x14ac:dyDescent="0.25">
      <c r="A2" s="1"/>
      <c r="B2" s="79" t="s">
        <v>35</v>
      </c>
      <c r="C2" s="79"/>
      <c r="D2" s="79"/>
      <c r="E2" s="79"/>
      <c r="F2" s="79"/>
      <c r="G2" s="79"/>
      <c r="H2" s="1"/>
      <c r="I2" s="1"/>
      <c r="J2" s="1"/>
      <c r="K2" s="1"/>
      <c r="L2" s="1"/>
      <c r="M2" s="1"/>
      <c r="N2" s="1"/>
      <c r="O2" s="1"/>
      <c r="P2" s="1"/>
      <c r="Q2" s="77" t="s">
        <v>42</v>
      </c>
      <c r="R2" s="77"/>
      <c r="S2" s="77"/>
      <c r="T2" s="77"/>
      <c r="U2" s="77"/>
      <c r="V2" s="77"/>
      <c r="W2" s="77"/>
      <c r="X2" s="77"/>
      <c r="Y2" s="77"/>
      <c r="Z2" s="7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75" x14ac:dyDescent="0.25">
      <c r="A3" s="1"/>
      <c r="B3" s="77" t="s">
        <v>41</v>
      </c>
      <c r="C3" s="77"/>
      <c r="D3" s="77"/>
      <c r="E3" s="77"/>
      <c r="F3" s="77"/>
      <c r="G3" s="77"/>
      <c r="H3" s="77"/>
      <c r="I3" s="2"/>
      <c r="J3" s="2"/>
      <c r="K3" s="2"/>
      <c r="L3" s="2"/>
      <c r="M3" s="2"/>
      <c r="N3" s="2"/>
      <c r="O3" s="2"/>
      <c r="P3" s="2"/>
      <c r="Q3" s="77" t="s">
        <v>46</v>
      </c>
      <c r="R3" s="77"/>
      <c r="S3" s="77"/>
      <c r="T3" s="77"/>
      <c r="U3" s="77"/>
      <c r="V3" s="77"/>
      <c r="W3" s="77"/>
      <c r="X3" s="77"/>
      <c r="Y3" s="77"/>
      <c r="Z3" s="7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84" t="s">
        <v>47</v>
      </c>
      <c r="R4" s="84"/>
      <c r="S4" s="84"/>
      <c r="T4" s="84"/>
      <c r="U4" s="84"/>
      <c r="V4" s="84"/>
      <c r="W4" s="84"/>
      <c r="X4" s="84"/>
      <c r="Y4" s="84"/>
      <c r="Z4" s="84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 x14ac:dyDescent="0.25">
      <c r="A6" s="78" t="s">
        <v>0</v>
      </c>
      <c r="B6" s="76" t="s">
        <v>2</v>
      </c>
      <c r="C6" s="76" t="s">
        <v>3</v>
      </c>
      <c r="D6" s="76" t="s">
        <v>12</v>
      </c>
      <c r="E6" s="78" t="s">
        <v>4</v>
      </c>
      <c r="F6" s="78"/>
      <c r="G6" s="78"/>
      <c r="H6" s="73" t="s">
        <v>9</v>
      </c>
      <c r="I6" s="74"/>
      <c r="J6" s="74"/>
      <c r="K6" s="74"/>
      <c r="L6" s="74"/>
      <c r="M6" s="74"/>
      <c r="N6" s="74"/>
      <c r="O6" s="74"/>
      <c r="P6" s="75"/>
      <c r="Q6" s="76" t="s">
        <v>10</v>
      </c>
      <c r="R6" s="76"/>
      <c r="S6" s="76"/>
      <c r="T6" s="73" t="s">
        <v>11</v>
      </c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5"/>
      <c r="AI6" s="76" t="s">
        <v>8</v>
      </c>
      <c r="AJ6" s="76"/>
      <c r="AK6" s="76"/>
    </row>
    <row r="7" spans="1:37" ht="32.25" customHeight="1" x14ac:dyDescent="0.25">
      <c r="A7" s="78"/>
      <c r="B7" s="76"/>
      <c r="C7" s="76"/>
      <c r="D7" s="76"/>
      <c r="E7" s="70" t="s">
        <v>5</v>
      </c>
      <c r="F7" s="70" t="s">
        <v>6</v>
      </c>
      <c r="G7" s="70" t="s">
        <v>7</v>
      </c>
      <c r="H7" s="73" t="s">
        <v>20</v>
      </c>
      <c r="I7" s="74"/>
      <c r="J7" s="75"/>
      <c r="K7" s="73" t="s">
        <v>25</v>
      </c>
      <c r="L7" s="74"/>
      <c r="M7" s="75"/>
      <c r="N7" s="73" t="s">
        <v>29</v>
      </c>
      <c r="O7" s="74"/>
      <c r="P7" s="75"/>
      <c r="Q7" s="70" t="s">
        <v>5</v>
      </c>
      <c r="R7" s="70" t="s">
        <v>6</v>
      </c>
      <c r="S7" s="70" t="s">
        <v>7</v>
      </c>
      <c r="T7" s="73" t="s">
        <v>26</v>
      </c>
      <c r="U7" s="74"/>
      <c r="V7" s="75"/>
      <c r="W7" s="73" t="s">
        <v>22</v>
      </c>
      <c r="X7" s="74"/>
      <c r="Y7" s="75"/>
      <c r="Z7" s="73" t="s">
        <v>27</v>
      </c>
      <c r="AA7" s="74"/>
      <c r="AB7" s="75"/>
      <c r="AC7" s="73" t="s">
        <v>28</v>
      </c>
      <c r="AD7" s="74"/>
      <c r="AE7" s="75"/>
      <c r="AF7" s="73" t="s">
        <v>23</v>
      </c>
      <c r="AG7" s="74"/>
      <c r="AH7" s="75"/>
      <c r="AI7" s="70" t="s">
        <v>5</v>
      </c>
      <c r="AJ7" s="70" t="s">
        <v>6</v>
      </c>
      <c r="AK7" s="70" t="s">
        <v>7</v>
      </c>
    </row>
    <row r="8" spans="1:37" ht="93.75" customHeight="1" x14ac:dyDescent="0.25">
      <c r="A8" s="78"/>
      <c r="B8" s="76"/>
      <c r="C8" s="76"/>
      <c r="D8" s="76"/>
      <c r="E8" s="71"/>
      <c r="F8" s="71"/>
      <c r="G8" s="71"/>
      <c r="H8" s="9" t="s">
        <v>5</v>
      </c>
      <c r="I8" s="9" t="s">
        <v>6</v>
      </c>
      <c r="J8" s="9" t="s">
        <v>7</v>
      </c>
      <c r="K8" s="9" t="s">
        <v>5</v>
      </c>
      <c r="L8" s="9" t="s">
        <v>6</v>
      </c>
      <c r="M8" s="9" t="s">
        <v>7</v>
      </c>
      <c r="N8" s="9" t="s">
        <v>5</v>
      </c>
      <c r="O8" s="9" t="s">
        <v>6</v>
      </c>
      <c r="P8" s="9" t="s">
        <v>7</v>
      </c>
      <c r="Q8" s="71"/>
      <c r="R8" s="71"/>
      <c r="S8" s="71"/>
      <c r="T8" s="9" t="s">
        <v>5</v>
      </c>
      <c r="U8" s="9" t="s">
        <v>6</v>
      </c>
      <c r="V8" s="9" t="s">
        <v>7</v>
      </c>
      <c r="W8" s="9" t="s">
        <v>5</v>
      </c>
      <c r="X8" s="9" t="s">
        <v>6</v>
      </c>
      <c r="Y8" s="9" t="s">
        <v>7</v>
      </c>
      <c r="Z8" s="9" t="s">
        <v>5</v>
      </c>
      <c r="AA8" s="9" t="s">
        <v>6</v>
      </c>
      <c r="AB8" s="9" t="s">
        <v>7</v>
      </c>
      <c r="AC8" s="9" t="s">
        <v>5</v>
      </c>
      <c r="AD8" s="9" t="s">
        <v>6</v>
      </c>
      <c r="AE8" s="9" t="s">
        <v>7</v>
      </c>
      <c r="AF8" s="9" t="s">
        <v>5</v>
      </c>
      <c r="AG8" s="9" t="s">
        <v>6</v>
      </c>
      <c r="AH8" s="9" t="s">
        <v>7</v>
      </c>
      <c r="AI8" s="71"/>
      <c r="AJ8" s="71"/>
      <c r="AK8" s="71"/>
    </row>
    <row r="9" spans="1:37" s="29" customFormat="1" ht="31.5" x14ac:dyDescent="0.25">
      <c r="A9" s="26">
        <v>1</v>
      </c>
      <c r="B9" s="27" t="s">
        <v>49</v>
      </c>
      <c r="C9" s="28" t="s">
        <v>51</v>
      </c>
      <c r="D9" s="26">
        <v>25</v>
      </c>
      <c r="E9" s="54">
        <v>19</v>
      </c>
      <c r="F9" s="54">
        <v>6</v>
      </c>
      <c r="G9" s="54">
        <v>0</v>
      </c>
      <c r="H9" s="30">
        <v>16</v>
      </c>
      <c r="I9" s="30">
        <v>7</v>
      </c>
      <c r="J9" s="30">
        <v>2</v>
      </c>
      <c r="K9" s="30">
        <v>15</v>
      </c>
      <c r="L9" s="30">
        <v>9</v>
      </c>
      <c r="M9" s="30">
        <v>1</v>
      </c>
      <c r="N9" s="30">
        <v>15</v>
      </c>
      <c r="O9" s="30">
        <v>8</v>
      </c>
      <c r="P9" s="30">
        <v>2</v>
      </c>
      <c r="Q9" s="30">
        <v>16</v>
      </c>
      <c r="R9" s="30">
        <v>7</v>
      </c>
      <c r="S9" s="30">
        <v>2</v>
      </c>
      <c r="T9" s="30">
        <v>17</v>
      </c>
      <c r="U9" s="30">
        <v>7</v>
      </c>
      <c r="V9" s="30">
        <v>1</v>
      </c>
      <c r="W9" s="30">
        <v>17</v>
      </c>
      <c r="X9" s="30">
        <v>7</v>
      </c>
      <c r="Y9" s="30">
        <v>1</v>
      </c>
      <c r="Z9" s="30">
        <v>16</v>
      </c>
      <c r="AA9" s="30">
        <v>8</v>
      </c>
      <c r="AB9" s="30">
        <v>1</v>
      </c>
      <c r="AC9" s="30">
        <v>16</v>
      </c>
      <c r="AD9" s="30">
        <v>7</v>
      </c>
      <c r="AE9" s="30">
        <v>2</v>
      </c>
      <c r="AF9" s="30">
        <v>17</v>
      </c>
      <c r="AG9" s="30">
        <v>7</v>
      </c>
      <c r="AH9" s="30">
        <v>1</v>
      </c>
      <c r="AI9" s="30">
        <v>15</v>
      </c>
      <c r="AJ9" s="30">
        <v>8</v>
      </c>
      <c r="AK9" s="30">
        <v>2</v>
      </c>
    </row>
    <row r="10" spans="1:37" s="29" customFormat="1" ht="47.25" x14ac:dyDescent="0.25">
      <c r="A10" s="26">
        <v>2</v>
      </c>
      <c r="B10" s="27" t="s">
        <v>50</v>
      </c>
      <c r="C10" s="28" t="s">
        <v>37</v>
      </c>
      <c r="D10" s="26">
        <v>25</v>
      </c>
      <c r="E10" s="49">
        <v>25</v>
      </c>
      <c r="F10" s="30">
        <v>0</v>
      </c>
      <c r="G10" s="30">
        <v>0</v>
      </c>
      <c r="H10" s="49">
        <v>12</v>
      </c>
      <c r="I10" s="30">
        <v>13</v>
      </c>
      <c r="J10" s="30">
        <v>0</v>
      </c>
      <c r="K10" s="49">
        <v>14</v>
      </c>
      <c r="L10" s="30">
        <v>11</v>
      </c>
      <c r="M10" s="30">
        <v>0</v>
      </c>
      <c r="N10" s="49">
        <v>5</v>
      </c>
      <c r="O10" s="30">
        <v>20</v>
      </c>
      <c r="P10" s="30">
        <v>0</v>
      </c>
      <c r="Q10" s="49">
        <v>12</v>
      </c>
      <c r="R10" s="30">
        <v>13</v>
      </c>
      <c r="S10" s="30">
        <v>0</v>
      </c>
      <c r="T10" s="49">
        <v>17</v>
      </c>
      <c r="U10" s="30">
        <v>8</v>
      </c>
      <c r="V10" s="30">
        <v>0</v>
      </c>
      <c r="W10" s="49">
        <v>17</v>
      </c>
      <c r="X10" s="30">
        <v>8</v>
      </c>
      <c r="Y10" s="30">
        <v>0</v>
      </c>
      <c r="Z10" s="49">
        <v>18</v>
      </c>
      <c r="AA10" s="30">
        <v>7</v>
      </c>
      <c r="AB10" s="30">
        <v>0</v>
      </c>
      <c r="AC10" s="49">
        <v>16</v>
      </c>
      <c r="AD10" s="30">
        <v>9</v>
      </c>
      <c r="AE10" s="30">
        <v>0</v>
      </c>
      <c r="AF10" s="49">
        <v>18</v>
      </c>
      <c r="AG10" s="30">
        <v>7</v>
      </c>
      <c r="AH10" s="30">
        <v>0</v>
      </c>
      <c r="AI10" s="49">
        <v>17</v>
      </c>
      <c r="AJ10" s="30">
        <v>8</v>
      </c>
      <c r="AK10" s="30">
        <v>0</v>
      </c>
    </row>
    <row r="11" spans="1:37" s="19" customFormat="1" ht="15.75" x14ac:dyDescent="0.25">
      <c r="A11" s="85" t="s">
        <v>13</v>
      </c>
      <c r="B11" s="86"/>
      <c r="C11" s="87"/>
      <c r="D11" s="20">
        <f t="shared" ref="D11:AK11" si="0">SUM(D9:D10)</f>
        <v>50</v>
      </c>
      <c r="E11" s="55">
        <f t="shared" si="0"/>
        <v>44</v>
      </c>
      <c r="F11" s="55">
        <f t="shared" si="0"/>
        <v>6</v>
      </c>
      <c r="G11" s="55">
        <f t="shared" si="0"/>
        <v>0</v>
      </c>
      <c r="H11" s="21">
        <f t="shared" si="0"/>
        <v>28</v>
      </c>
      <c r="I11" s="21">
        <f t="shared" si="0"/>
        <v>20</v>
      </c>
      <c r="J11" s="21">
        <f t="shared" si="0"/>
        <v>2</v>
      </c>
      <c r="K11" s="21">
        <f t="shared" si="0"/>
        <v>29</v>
      </c>
      <c r="L11" s="21">
        <f t="shared" si="0"/>
        <v>20</v>
      </c>
      <c r="M11" s="21">
        <f t="shared" si="0"/>
        <v>1</v>
      </c>
      <c r="N11" s="21">
        <f t="shared" si="0"/>
        <v>20</v>
      </c>
      <c r="O11" s="21">
        <f t="shared" si="0"/>
        <v>28</v>
      </c>
      <c r="P11" s="21">
        <f t="shared" si="0"/>
        <v>2</v>
      </c>
      <c r="Q11" s="21">
        <f t="shared" si="0"/>
        <v>28</v>
      </c>
      <c r="R11" s="21">
        <f t="shared" si="0"/>
        <v>20</v>
      </c>
      <c r="S11" s="21">
        <f t="shared" si="0"/>
        <v>2</v>
      </c>
      <c r="T11" s="21">
        <f t="shared" si="0"/>
        <v>34</v>
      </c>
      <c r="U11" s="21">
        <f t="shared" si="0"/>
        <v>15</v>
      </c>
      <c r="V11" s="21">
        <f t="shared" si="0"/>
        <v>1</v>
      </c>
      <c r="W11" s="21">
        <f t="shared" si="0"/>
        <v>34</v>
      </c>
      <c r="X11" s="21">
        <f t="shared" si="0"/>
        <v>15</v>
      </c>
      <c r="Y11" s="21">
        <f t="shared" si="0"/>
        <v>1</v>
      </c>
      <c r="Z11" s="21">
        <f t="shared" si="0"/>
        <v>34</v>
      </c>
      <c r="AA11" s="21">
        <f t="shared" si="0"/>
        <v>15</v>
      </c>
      <c r="AB11" s="21">
        <f t="shared" si="0"/>
        <v>1</v>
      </c>
      <c r="AC11" s="21">
        <f t="shared" si="0"/>
        <v>32</v>
      </c>
      <c r="AD11" s="21">
        <f t="shared" si="0"/>
        <v>16</v>
      </c>
      <c r="AE11" s="21">
        <f t="shared" si="0"/>
        <v>2</v>
      </c>
      <c r="AF11" s="21">
        <f t="shared" si="0"/>
        <v>35</v>
      </c>
      <c r="AG11" s="21">
        <f t="shared" si="0"/>
        <v>14</v>
      </c>
      <c r="AH11" s="21">
        <f t="shared" si="0"/>
        <v>1</v>
      </c>
      <c r="AI11" s="21">
        <f t="shared" si="0"/>
        <v>32</v>
      </c>
      <c r="AJ11" s="21">
        <f t="shared" si="0"/>
        <v>16</v>
      </c>
      <c r="AK11" s="21">
        <f t="shared" si="0"/>
        <v>2</v>
      </c>
    </row>
    <row r="12" spans="1:37" ht="15.75" x14ac:dyDescent="0.25">
      <c r="A12" s="80" t="s">
        <v>14</v>
      </c>
      <c r="B12" s="81"/>
      <c r="C12" s="81"/>
      <c r="D12" s="16">
        <f>D11*100/D11</f>
        <v>100</v>
      </c>
      <c r="E12" s="22">
        <f>E11*100/D11</f>
        <v>88</v>
      </c>
      <c r="F12" s="23">
        <f>F11*100/D11</f>
        <v>12</v>
      </c>
      <c r="G12" s="23">
        <f>G11*100/D11</f>
        <v>0</v>
      </c>
      <c r="H12" s="5">
        <f>H11*100/D11</f>
        <v>56</v>
      </c>
      <c r="I12" s="5">
        <f>I11*100/D11</f>
        <v>40</v>
      </c>
      <c r="J12" s="5">
        <f>J11*100/D11</f>
        <v>4</v>
      </c>
      <c r="K12" s="5">
        <f>K11*100/D11</f>
        <v>58</v>
      </c>
      <c r="L12" s="5">
        <f>L11*100/D11</f>
        <v>40</v>
      </c>
      <c r="M12" s="5">
        <f>M11*100/D11</f>
        <v>2</v>
      </c>
      <c r="N12" s="5">
        <f>N11*100/D11</f>
        <v>40</v>
      </c>
      <c r="O12" s="5">
        <f>O11*100/D11</f>
        <v>56</v>
      </c>
      <c r="P12" s="5">
        <f>P11*100/D11</f>
        <v>4</v>
      </c>
      <c r="Q12" s="5">
        <f>Q11*100/D11</f>
        <v>56</v>
      </c>
      <c r="R12" s="5">
        <f>R11*100/D11</f>
        <v>40</v>
      </c>
      <c r="S12" s="5">
        <f>S11*100/D11</f>
        <v>4</v>
      </c>
      <c r="T12" s="5">
        <f>T11*100/D11</f>
        <v>68</v>
      </c>
      <c r="U12" s="5">
        <f>U11*100/D11</f>
        <v>30</v>
      </c>
      <c r="V12" s="5">
        <f>V11*100/D11</f>
        <v>2</v>
      </c>
      <c r="W12" s="5">
        <f>W11*100/D11</f>
        <v>68</v>
      </c>
      <c r="X12" s="5">
        <f>X11*100/D11</f>
        <v>30</v>
      </c>
      <c r="Y12" s="5">
        <f>Y11*100/D11</f>
        <v>2</v>
      </c>
      <c r="Z12" s="5">
        <f>Z11*100/D11</f>
        <v>68</v>
      </c>
      <c r="AA12" s="5">
        <f>AA11*100/D11</f>
        <v>30</v>
      </c>
      <c r="AB12" s="5">
        <f>AB11*100/D11</f>
        <v>2</v>
      </c>
      <c r="AC12" s="5">
        <f>AC11*100/D11</f>
        <v>64</v>
      </c>
      <c r="AD12" s="5">
        <f>AD11*100/D11</f>
        <v>32</v>
      </c>
      <c r="AE12" s="5">
        <f>AE11*100/D11</f>
        <v>4</v>
      </c>
      <c r="AF12" s="5">
        <f>AF11*100/D11</f>
        <v>70</v>
      </c>
      <c r="AG12" s="5">
        <f>AG11*100/D11</f>
        <v>28</v>
      </c>
      <c r="AH12" s="5">
        <f>AH11*100/D11</f>
        <v>2</v>
      </c>
      <c r="AI12" s="5">
        <f>AI11*100/D11</f>
        <v>64</v>
      </c>
      <c r="AJ12" s="5">
        <f>AJ11*100/D11</f>
        <v>32</v>
      </c>
      <c r="AK12" s="5">
        <f>AK11*100/D11</f>
        <v>4</v>
      </c>
    </row>
  </sheetData>
  <mergeCells count="34">
    <mergeCell ref="AI1:AK1"/>
    <mergeCell ref="D6:D8"/>
    <mergeCell ref="E6:G6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Q2:Z2"/>
    <mergeCell ref="A12:C12"/>
    <mergeCell ref="A11:C11"/>
    <mergeCell ref="A6:A8"/>
    <mergeCell ref="B6:B8"/>
    <mergeCell ref="C6:C8"/>
    <mergeCell ref="B3:H3"/>
    <mergeCell ref="F7:F8"/>
    <mergeCell ref="G7:G8"/>
    <mergeCell ref="Q7:Q8"/>
    <mergeCell ref="R7:R8"/>
    <mergeCell ref="Q3:Z3"/>
    <mergeCell ref="Q4:Z4"/>
    <mergeCell ref="AK7:AK8"/>
    <mergeCell ref="AI6:AK6"/>
    <mergeCell ref="T7:V7"/>
    <mergeCell ref="W7:Y7"/>
    <mergeCell ref="Q6:S6"/>
    <mergeCell ref="S7:S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"/>
  <sheetViews>
    <sheetView zoomScale="80" zoomScaleNormal="80" workbookViewId="0">
      <selection activeCell="H9" sqref="H9"/>
    </sheetView>
  </sheetViews>
  <sheetFormatPr defaultRowHeight="15" x14ac:dyDescent="0.25"/>
  <cols>
    <col min="1" max="1" width="4.140625" customWidth="1"/>
    <col min="2" max="2" width="21" customWidth="1"/>
    <col min="3" max="3" width="32.7109375" customWidth="1"/>
    <col min="4" max="4" width="11.7109375" customWidth="1"/>
  </cols>
  <sheetData>
    <row r="1" spans="1:40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72" t="s">
        <v>24</v>
      </c>
      <c r="AM1" s="72"/>
      <c r="AN1" s="72"/>
    </row>
    <row r="2" spans="1:40" ht="15" customHeight="1" x14ac:dyDescent="0.25">
      <c r="A2" s="1"/>
      <c r="B2" s="79" t="s">
        <v>36</v>
      </c>
      <c r="C2" s="79"/>
      <c r="D2" s="79"/>
      <c r="E2" s="79"/>
      <c r="F2" s="79"/>
      <c r="G2" s="7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77" t="s">
        <v>42</v>
      </c>
      <c r="U2" s="77"/>
      <c r="V2" s="77"/>
      <c r="W2" s="77"/>
      <c r="X2" s="77"/>
      <c r="Y2" s="77"/>
      <c r="Z2" s="77"/>
      <c r="AA2" s="77"/>
      <c r="AB2" s="77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 x14ac:dyDescent="0.25">
      <c r="A3" s="1"/>
      <c r="B3" s="77" t="s">
        <v>41</v>
      </c>
      <c r="C3" s="77"/>
      <c r="D3" s="77"/>
      <c r="E3" s="77"/>
      <c r="F3" s="77"/>
      <c r="G3" s="77"/>
      <c r="H3" s="77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77" t="s">
        <v>43</v>
      </c>
      <c r="U3" s="77"/>
      <c r="V3" s="77"/>
      <c r="W3" s="77"/>
      <c r="X3" s="77"/>
      <c r="Y3" s="77"/>
      <c r="Z3" s="77"/>
      <c r="AA3" s="77"/>
      <c r="AB3" s="77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77" t="s">
        <v>44</v>
      </c>
      <c r="U4" s="77"/>
      <c r="V4" s="77"/>
      <c r="W4" s="77"/>
      <c r="X4" s="77"/>
      <c r="Y4" s="77"/>
      <c r="Z4" s="77"/>
      <c r="AA4" s="77"/>
      <c r="AB4" s="77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</row>
    <row r="5" spans="1:40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25">
      <c r="A6" s="78" t="s">
        <v>0</v>
      </c>
      <c r="B6" s="76" t="s">
        <v>2</v>
      </c>
      <c r="C6" s="76" t="s">
        <v>3</v>
      </c>
      <c r="D6" s="76" t="s">
        <v>12</v>
      </c>
      <c r="E6" s="78" t="s">
        <v>4</v>
      </c>
      <c r="F6" s="78"/>
      <c r="G6" s="78"/>
      <c r="H6" s="73" t="s">
        <v>9</v>
      </c>
      <c r="I6" s="74"/>
      <c r="J6" s="74"/>
      <c r="K6" s="74"/>
      <c r="L6" s="74"/>
      <c r="M6" s="74"/>
      <c r="N6" s="74"/>
      <c r="O6" s="74"/>
      <c r="P6" s="74"/>
      <c r="Q6" s="74"/>
      <c r="R6" s="74"/>
      <c r="S6" s="75"/>
      <c r="T6" s="73" t="s">
        <v>10</v>
      </c>
      <c r="U6" s="74"/>
      <c r="V6" s="75"/>
      <c r="W6" s="73" t="s">
        <v>11</v>
      </c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5"/>
      <c r="AL6" s="76" t="s">
        <v>8</v>
      </c>
      <c r="AM6" s="76"/>
      <c r="AN6" s="76"/>
    </row>
    <row r="7" spans="1:40" ht="47.25" customHeight="1" x14ac:dyDescent="0.25">
      <c r="A7" s="78"/>
      <c r="B7" s="76"/>
      <c r="C7" s="76"/>
      <c r="D7" s="76"/>
      <c r="E7" s="70" t="s">
        <v>5</v>
      </c>
      <c r="F7" s="70" t="s">
        <v>6</v>
      </c>
      <c r="G7" s="70" t="s">
        <v>7</v>
      </c>
      <c r="H7" s="73" t="s">
        <v>20</v>
      </c>
      <c r="I7" s="74"/>
      <c r="J7" s="75"/>
      <c r="K7" s="73" t="s">
        <v>25</v>
      </c>
      <c r="L7" s="74"/>
      <c r="M7" s="75"/>
      <c r="N7" s="73" t="s">
        <v>30</v>
      </c>
      <c r="O7" s="74"/>
      <c r="P7" s="75"/>
      <c r="Q7" s="73" t="s">
        <v>29</v>
      </c>
      <c r="R7" s="74"/>
      <c r="S7" s="75"/>
      <c r="T7" s="70" t="s">
        <v>5</v>
      </c>
      <c r="U7" s="70" t="s">
        <v>6</v>
      </c>
      <c r="V7" s="70" t="s">
        <v>7</v>
      </c>
      <c r="W7" s="73" t="s">
        <v>26</v>
      </c>
      <c r="X7" s="74"/>
      <c r="Y7" s="75"/>
      <c r="Z7" s="73" t="s">
        <v>22</v>
      </c>
      <c r="AA7" s="74"/>
      <c r="AB7" s="75"/>
      <c r="AC7" s="73" t="s">
        <v>27</v>
      </c>
      <c r="AD7" s="74"/>
      <c r="AE7" s="75"/>
      <c r="AF7" s="73" t="s">
        <v>28</v>
      </c>
      <c r="AG7" s="74"/>
      <c r="AH7" s="75"/>
      <c r="AI7" s="73" t="s">
        <v>23</v>
      </c>
      <c r="AJ7" s="74"/>
      <c r="AK7" s="75"/>
      <c r="AL7" s="70" t="s">
        <v>5</v>
      </c>
      <c r="AM7" s="70" t="s">
        <v>6</v>
      </c>
      <c r="AN7" s="70" t="s">
        <v>7</v>
      </c>
    </row>
    <row r="8" spans="1:40" ht="87.75" customHeight="1" x14ac:dyDescent="0.25">
      <c r="A8" s="78"/>
      <c r="B8" s="76"/>
      <c r="C8" s="76"/>
      <c r="D8" s="76"/>
      <c r="E8" s="71"/>
      <c r="F8" s="71"/>
      <c r="G8" s="71"/>
      <c r="H8" s="9" t="s">
        <v>5</v>
      </c>
      <c r="I8" s="9" t="s">
        <v>6</v>
      </c>
      <c r="J8" s="9" t="s">
        <v>7</v>
      </c>
      <c r="K8" s="9" t="s">
        <v>5</v>
      </c>
      <c r="L8" s="9" t="s">
        <v>6</v>
      </c>
      <c r="M8" s="9" t="s">
        <v>7</v>
      </c>
      <c r="N8" s="9" t="s">
        <v>5</v>
      </c>
      <c r="O8" s="9" t="s">
        <v>6</v>
      </c>
      <c r="P8" s="9" t="s">
        <v>7</v>
      </c>
      <c r="Q8" s="9" t="s">
        <v>5</v>
      </c>
      <c r="R8" s="9" t="s">
        <v>6</v>
      </c>
      <c r="S8" s="9" t="s">
        <v>7</v>
      </c>
      <c r="T8" s="71"/>
      <c r="U8" s="71"/>
      <c r="V8" s="71"/>
      <c r="W8" s="9" t="s">
        <v>5</v>
      </c>
      <c r="X8" s="9" t="s">
        <v>6</v>
      </c>
      <c r="Y8" s="9" t="s">
        <v>7</v>
      </c>
      <c r="Z8" s="9" t="s">
        <v>5</v>
      </c>
      <c r="AA8" s="9" t="s">
        <v>6</v>
      </c>
      <c r="AB8" s="9" t="s">
        <v>7</v>
      </c>
      <c r="AC8" s="9" t="s">
        <v>5</v>
      </c>
      <c r="AD8" s="9" t="s">
        <v>6</v>
      </c>
      <c r="AE8" s="9" t="s">
        <v>7</v>
      </c>
      <c r="AF8" s="9" t="s">
        <v>5</v>
      </c>
      <c r="AG8" s="9" t="s">
        <v>6</v>
      </c>
      <c r="AH8" s="9" t="s">
        <v>7</v>
      </c>
      <c r="AI8" s="9" t="s">
        <v>5</v>
      </c>
      <c r="AJ8" s="9" t="s">
        <v>6</v>
      </c>
      <c r="AK8" s="9" t="s">
        <v>7</v>
      </c>
      <c r="AL8" s="71"/>
      <c r="AM8" s="71"/>
      <c r="AN8" s="71"/>
    </row>
    <row r="9" spans="1:40" ht="47.25" x14ac:dyDescent="0.25">
      <c r="A9" s="10">
        <v>1</v>
      </c>
      <c r="B9" s="25" t="s">
        <v>52</v>
      </c>
      <c r="C9" s="25" t="s">
        <v>54</v>
      </c>
      <c r="D9" s="10">
        <v>24</v>
      </c>
      <c r="E9" s="3">
        <v>24</v>
      </c>
      <c r="F9" s="3">
        <v>0</v>
      </c>
      <c r="G9" s="3">
        <v>0</v>
      </c>
      <c r="H9" s="3">
        <v>12</v>
      </c>
      <c r="I9" s="3">
        <v>10</v>
      </c>
      <c r="J9" s="3">
        <v>2</v>
      </c>
      <c r="K9" s="3">
        <v>12</v>
      </c>
      <c r="L9" s="3">
        <v>10</v>
      </c>
      <c r="M9" s="3">
        <v>2</v>
      </c>
      <c r="N9" s="3">
        <v>13</v>
      </c>
      <c r="O9" s="3">
        <v>9</v>
      </c>
      <c r="P9" s="3">
        <v>2</v>
      </c>
      <c r="Q9" s="3">
        <v>12</v>
      </c>
      <c r="R9" s="3">
        <v>10</v>
      </c>
      <c r="S9" s="3">
        <v>2</v>
      </c>
      <c r="T9" s="3">
        <v>12</v>
      </c>
      <c r="U9" s="3">
        <v>10</v>
      </c>
      <c r="V9" s="3">
        <v>2</v>
      </c>
      <c r="W9" s="3">
        <v>12</v>
      </c>
      <c r="X9" s="3">
        <v>10</v>
      </c>
      <c r="Y9" s="3">
        <v>2</v>
      </c>
      <c r="Z9" s="3">
        <v>12</v>
      </c>
      <c r="AA9" s="3">
        <v>10</v>
      </c>
      <c r="AB9" s="3">
        <v>2</v>
      </c>
      <c r="AC9" s="3">
        <v>12</v>
      </c>
      <c r="AD9" s="3">
        <v>10</v>
      </c>
      <c r="AE9" s="3">
        <v>2</v>
      </c>
      <c r="AF9" s="3">
        <v>12</v>
      </c>
      <c r="AG9" s="3">
        <v>10</v>
      </c>
      <c r="AH9" s="3">
        <v>2</v>
      </c>
      <c r="AI9" s="3">
        <v>12</v>
      </c>
      <c r="AJ9" s="3">
        <v>10</v>
      </c>
      <c r="AK9" s="3">
        <v>2</v>
      </c>
      <c r="AL9" s="3">
        <v>14</v>
      </c>
      <c r="AM9" s="3">
        <v>8</v>
      </c>
      <c r="AN9" s="3">
        <v>2</v>
      </c>
    </row>
    <row r="10" spans="1:40" ht="31.5" x14ac:dyDescent="0.25">
      <c r="A10" s="10">
        <v>2</v>
      </c>
      <c r="B10" s="25" t="s">
        <v>53</v>
      </c>
      <c r="C10" s="25" t="s">
        <v>55</v>
      </c>
      <c r="D10" s="10">
        <v>25</v>
      </c>
      <c r="E10" s="3">
        <v>16</v>
      </c>
      <c r="F10" s="3">
        <v>9</v>
      </c>
      <c r="G10" s="3">
        <v>0</v>
      </c>
      <c r="H10" s="3">
        <v>16</v>
      </c>
      <c r="I10" s="3">
        <v>7</v>
      </c>
      <c r="J10" s="3">
        <v>2</v>
      </c>
      <c r="K10" s="3">
        <v>16</v>
      </c>
      <c r="L10" s="3">
        <v>7</v>
      </c>
      <c r="M10" s="3">
        <v>2</v>
      </c>
      <c r="N10" s="3">
        <v>16</v>
      </c>
      <c r="O10" s="3">
        <v>7</v>
      </c>
      <c r="P10" s="3">
        <v>2</v>
      </c>
      <c r="Q10" s="3">
        <v>16</v>
      </c>
      <c r="R10" s="3">
        <v>7</v>
      </c>
      <c r="S10" s="3">
        <v>2</v>
      </c>
      <c r="T10" s="3">
        <v>17</v>
      </c>
      <c r="U10" s="3">
        <v>7</v>
      </c>
      <c r="V10" s="3">
        <v>1</v>
      </c>
      <c r="W10" s="3">
        <v>16</v>
      </c>
      <c r="X10" s="3">
        <v>7</v>
      </c>
      <c r="Y10" s="3">
        <v>2</v>
      </c>
      <c r="Z10" s="3">
        <v>16</v>
      </c>
      <c r="AA10" s="3">
        <v>7</v>
      </c>
      <c r="AB10" s="3">
        <v>2</v>
      </c>
      <c r="AC10" s="3">
        <v>16</v>
      </c>
      <c r="AD10" s="3">
        <v>7</v>
      </c>
      <c r="AE10" s="3">
        <v>2</v>
      </c>
      <c r="AF10" s="3">
        <v>16</v>
      </c>
      <c r="AG10" s="3">
        <v>7</v>
      </c>
      <c r="AH10" s="3">
        <v>2</v>
      </c>
      <c r="AI10" s="3">
        <v>16</v>
      </c>
      <c r="AJ10" s="3">
        <v>7</v>
      </c>
      <c r="AK10" s="3">
        <v>2</v>
      </c>
      <c r="AL10" s="3">
        <v>16</v>
      </c>
      <c r="AM10" s="3">
        <v>7</v>
      </c>
      <c r="AN10" s="3">
        <v>2</v>
      </c>
    </row>
    <row r="11" spans="1:40" s="19" customFormat="1" ht="15.75" x14ac:dyDescent="0.25">
      <c r="A11" s="85" t="s">
        <v>13</v>
      </c>
      <c r="B11" s="86"/>
      <c r="C11" s="87"/>
      <c r="D11" s="21">
        <f t="shared" ref="D11:AN11" si="0">SUM(D9:D10)</f>
        <v>49</v>
      </c>
      <c r="E11" s="21">
        <f t="shared" si="0"/>
        <v>40</v>
      </c>
      <c r="F11" s="21">
        <f t="shared" si="0"/>
        <v>9</v>
      </c>
      <c r="G11" s="21">
        <f t="shared" si="0"/>
        <v>0</v>
      </c>
      <c r="H11" s="21">
        <f t="shared" si="0"/>
        <v>28</v>
      </c>
      <c r="I11" s="21">
        <f t="shared" si="0"/>
        <v>17</v>
      </c>
      <c r="J11" s="21">
        <f t="shared" si="0"/>
        <v>4</v>
      </c>
      <c r="K11" s="21">
        <f t="shared" si="0"/>
        <v>28</v>
      </c>
      <c r="L11" s="21">
        <f t="shared" si="0"/>
        <v>17</v>
      </c>
      <c r="M11" s="21">
        <f t="shared" si="0"/>
        <v>4</v>
      </c>
      <c r="N11" s="21">
        <f t="shared" si="0"/>
        <v>29</v>
      </c>
      <c r="O11" s="21">
        <f t="shared" si="0"/>
        <v>16</v>
      </c>
      <c r="P11" s="21">
        <f t="shared" si="0"/>
        <v>4</v>
      </c>
      <c r="Q11" s="21">
        <f t="shared" si="0"/>
        <v>28</v>
      </c>
      <c r="R11" s="21">
        <f t="shared" si="0"/>
        <v>17</v>
      </c>
      <c r="S11" s="21">
        <f t="shared" si="0"/>
        <v>4</v>
      </c>
      <c r="T11" s="21">
        <f t="shared" si="0"/>
        <v>29</v>
      </c>
      <c r="U11" s="21">
        <f t="shared" si="0"/>
        <v>17</v>
      </c>
      <c r="V11" s="21">
        <f t="shared" si="0"/>
        <v>3</v>
      </c>
      <c r="W11" s="21">
        <f t="shared" si="0"/>
        <v>28</v>
      </c>
      <c r="X11" s="21">
        <f t="shared" si="0"/>
        <v>17</v>
      </c>
      <c r="Y11" s="21">
        <f t="shared" si="0"/>
        <v>4</v>
      </c>
      <c r="Z11" s="21">
        <f t="shared" si="0"/>
        <v>28</v>
      </c>
      <c r="AA11" s="21">
        <f t="shared" si="0"/>
        <v>17</v>
      </c>
      <c r="AB11" s="21">
        <f t="shared" si="0"/>
        <v>4</v>
      </c>
      <c r="AC11" s="21">
        <f t="shared" si="0"/>
        <v>28</v>
      </c>
      <c r="AD11" s="21">
        <f t="shared" si="0"/>
        <v>17</v>
      </c>
      <c r="AE11" s="21">
        <f t="shared" si="0"/>
        <v>4</v>
      </c>
      <c r="AF11" s="21">
        <f t="shared" si="0"/>
        <v>28</v>
      </c>
      <c r="AG11" s="21">
        <f t="shared" si="0"/>
        <v>17</v>
      </c>
      <c r="AH11" s="21">
        <f t="shared" si="0"/>
        <v>4</v>
      </c>
      <c r="AI11" s="21">
        <f t="shared" si="0"/>
        <v>28</v>
      </c>
      <c r="AJ11" s="21">
        <f t="shared" si="0"/>
        <v>17</v>
      </c>
      <c r="AK11" s="21">
        <f t="shared" si="0"/>
        <v>4</v>
      </c>
      <c r="AL11" s="21">
        <f t="shared" si="0"/>
        <v>30</v>
      </c>
      <c r="AM11" s="21">
        <f t="shared" si="0"/>
        <v>15</v>
      </c>
      <c r="AN11" s="21">
        <f t="shared" si="0"/>
        <v>4</v>
      </c>
    </row>
    <row r="12" spans="1:40" ht="15.75" x14ac:dyDescent="0.25">
      <c r="A12" s="80" t="s">
        <v>14</v>
      </c>
      <c r="B12" s="81"/>
      <c r="C12" s="81"/>
      <c r="D12" s="6">
        <f>D11*100/D11</f>
        <v>100</v>
      </c>
      <c r="E12" s="7">
        <f>E11*100/D11</f>
        <v>81.632653061224488</v>
      </c>
      <c r="F12" s="8">
        <f>F11*100/D11</f>
        <v>18.367346938775512</v>
      </c>
      <c r="G12" s="8">
        <f>G11*100/D11</f>
        <v>0</v>
      </c>
      <c r="H12" s="5">
        <f>H11*100/D11</f>
        <v>57.142857142857146</v>
      </c>
      <c r="I12" s="5">
        <f>I11*100/D11</f>
        <v>34.693877551020407</v>
      </c>
      <c r="J12" s="5">
        <f>J11*100/D11</f>
        <v>8.1632653061224492</v>
      </c>
      <c r="K12" s="5">
        <f>K11*100/D11</f>
        <v>57.142857142857146</v>
      </c>
      <c r="L12" s="5">
        <f>L11*100/D11</f>
        <v>34.693877551020407</v>
      </c>
      <c r="M12" s="5">
        <f>M11*100/D11</f>
        <v>8.1632653061224492</v>
      </c>
      <c r="N12" s="5">
        <f>N11*100/D11</f>
        <v>59.183673469387756</v>
      </c>
      <c r="O12" s="5">
        <f>O11*100/D11</f>
        <v>32.653061224489797</v>
      </c>
      <c r="P12" s="5">
        <f>P11*100/D11</f>
        <v>8.1632653061224492</v>
      </c>
      <c r="Q12" s="5">
        <f>Q11*100/D11</f>
        <v>57.142857142857146</v>
      </c>
      <c r="R12" s="5">
        <f>R11*100/D11</f>
        <v>34.693877551020407</v>
      </c>
      <c r="S12" s="5">
        <f>S11*100/D11</f>
        <v>8.1632653061224492</v>
      </c>
      <c r="T12" s="5">
        <f>T11*100/D11</f>
        <v>59.183673469387756</v>
      </c>
      <c r="U12" s="5">
        <f>U11*100/D11</f>
        <v>34.693877551020407</v>
      </c>
      <c r="V12" s="5">
        <f>V11*100/D11</f>
        <v>6.1224489795918364</v>
      </c>
      <c r="W12" s="5">
        <f>W11*100/D11</f>
        <v>57.142857142857146</v>
      </c>
      <c r="X12" s="5">
        <f>X11*100/D11</f>
        <v>34.693877551020407</v>
      </c>
      <c r="Y12" s="5">
        <f>Y11*100/D11</f>
        <v>8.1632653061224492</v>
      </c>
      <c r="Z12" s="5">
        <f>Z11*100/D11</f>
        <v>57.142857142857146</v>
      </c>
      <c r="AA12" s="5">
        <f>AA11*100/D11</f>
        <v>34.693877551020407</v>
      </c>
      <c r="AB12" s="5">
        <f>AB11*100/D11</f>
        <v>8.1632653061224492</v>
      </c>
      <c r="AC12" s="5">
        <f>AC11*100/D11</f>
        <v>57.142857142857146</v>
      </c>
      <c r="AD12" s="5">
        <f>AD11*100/D11</f>
        <v>34.693877551020407</v>
      </c>
      <c r="AE12" s="5">
        <f>AE11*100/D11</f>
        <v>8.1632653061224492</v>
      </c>
      <c r="AF12" s="5">
        <f>AF11*100/D11</f>
        <v>57.142857142857146</v>
      </c>
      <c r="AG12" s="5">
        <f>AG11*100/D11</f>
        <v>34.693877551020407</v>
      </c>
      <c r="AH12" s="5">
        <f>AH11*100/D11</f>
        <v>8.1632653061224492</v>
      </c>
      <c r="AI12" s="5">
        <f>AI11*100/D11</f>
        <v>57.142857142857146</v>
      </c>
      <c r="AJ12" s="5">
        <f>AJ11*100/D11</f>
        <v>34.693877551020407</v>
      </c>
      <c r="AK12" s="5">
        <f>AK11*100/D11</f>
        <v>8.1632653061224492</v>
      </c>
      <c r="AL12" s="5">
        <f>AL11*100/D11</f>
        <v>61.224489795918366</v>
      </c>
      <c r="AM12" s="5">
        <f>AM11*100/D11</f>
        <v>30.612244897959183</v>
      </c>
      <c r="AN12" s="5">
        <f>AN11*100/D11</f>
        <v>8.1632653061224492</v>
      </c>
    </row>
  </sheetData>
  <mergeCells count="35">
    <mergeCell ref="B2:G2"/>
    <mergeCell ref="B3:H3"/>
    <mergeCell ref="T6:V6"/>
    <mergeCell ref="AL1:AN1"/>
    <mergeCell ref="T2:AB2"/>
    <mergeCell ref="T3:AB3"/>
    <mergeCell ref="T4:AB4"/>
    <mergeCell ref="F7:F8"/>
    <mergeCell ref="G7:G8"/>
    <mergeCell ref="AF7:AH7"/>
    <mergeCell ref="AI7:AK7"/>
    <mergeCell ref="Z7:AB7"/>
    <mergeCell ref="AC7:AE7"/>
    <mergeCell ref="H7:J7"/>
    <mergeCell ref="A12:C12"/>
    <mergeCell ref="A11:C11"/>
    <mergeCell ref="A6:A8"/>
    <mergeCell ref="B6:B8"/>
    <mergeCell ref="C6:C8"/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AL6:AN6"/>
    <mergeCell ref="E7:E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"/>
  <sheetViews>
    <sheetView tabSelected="1" zoomScale="80" zoomScaleNormal="80" workbookViewId="0">
      <selection activeCell="R17" sqref="R17"/>
    </sheetView>
  </sheetViews>
  <sheetFormatPr defaultRowHeight="15" x14ac:dyDescent="0.25"/>
  <cols>
    <col min="1" max="1" width="6.42578125" customWidth="1"/>
    <col min="2" max="2" width="24.28515625" customWidth="1"/>
    <col min="3" max="3" width="10.42578125" customWidth="1"/>
    <col min="21" max="21" width="10.85546875" customWidth="1"/>
  </cols>
  <sheetData>
    <row r="1" spans="1:24" x14ac:dyDescent="0.25">
      <c r="W1" s="72" t="s">
        <v>24</v>
      </c>
      <c r="X1" s="72"/>
    </row>
    <row r="2" spans="1:24" ht="15.75" x14ac:dyDescent="0.25">
      <c r="A2" s="1"/>
      <c r="B2" s="79" t="s">
        <v>1</v>
      </c>
      <c r="C2" s="79"/>
      <c r="D2" s="79"/>
      <c r="E2" s="79"/>
      <c r="F2" s="79"/>
      <c r="G2" s="1"/>
      <c r="H2" s="1"/>
      <c r="I2" s="1"/>
      <c r="J2" s="77" t="s">
        <v>42</v>
      </c>
      <c r="K2" s="77"/>
      <c r="L2" s="77"/>
      <c r="M2" s="77"/>
      <c r="N2" s="77"/>
      <c r="O2" s="77"/>
      <c r="P2" s="77"/>
      <c r="Q2" s="77"/>
      <c r="R2" s="77"/>
      <c r="S2" s="1"/>
      <c r="T2" s="1"/>
      <c r="U2" s="1"/>
      <c r="V2" s="1"/>
      <c r="W2" s="1"/>
      <c r="X2" s="1"/>
    </row>
    <row r="3" spans="1:24" ht="15.75" x14ac:dyDescent="0.25">
      <c r="A3" s="1"/>
      <c r="B3" s="77" t="s">
        <v>41</v>
      </c>
      <c r="C3" s="77"/>
      <c r="D3" s="77"/>
      <c r="E3" s="77"/>
      <c r="F3" s="77"/>
      <c r="G3" s="77"/>
      <c r="H3" s="77"/>
      <c r="I3" s="2"/>
      <c r="J3" s="77" t="s">
        <v>43</v>
      </c>
      <c r="K3" s="77"/>
      <c r="L3" s="77"/>
      <c r="M3" s="77"/>
      <c r="N3" s="77"/>
      <c r="O3" s="77"/>
      <c r="P3" s="77"/>
      <c r="Q3" s="77"/>
      <c r="R3" s="77"/>
      <c r="S3" s="1"/>
      <c r="T3" s="1"/>
      <c r="U3" s="1"/>
      <c r="V3" s="1"/>
      <c r="W3" s="1"/>
      <c r="X3" s="1"/>
    </row>
    <row r="4" spans="1:24" ht="15.75" x14ac:dyDescent="0.25">
      <c r="A4" s="1"/>
      <c r="B4" s="1"/>
      <c r="C4" s="1"/>
      <c r="D4" s="1"/>
      <c r="E4" s="1"/>
      <c r="F4" s="1"/>
      <c r="G4" s="1"/>
      <c r="H4" s="1"/>
      <c r="I4" s="1"/>
      <c r="J4" s="77" t="s">
        <v>44</v>
      </c>
      <c r="K4" s="77"/>
      <c r="L4" s="77"/>
      <c r="M4" s="77"/>
      <c r="N4" s="77"/>
      <c r="O4" s="77"/>
      <c r="P4" s="77"/>
      <c r="Q4" s="77"/>
      <c r="R4" s="77"/>
      <c r="S4" s="1"/>
      <c r="T4" s="1"/>
      <c r="U4" s="1"/>
      <c r="V4" s="1"/>
      <c r="W4" s="1"/>
      <c r="X4" s="1"/>
    </row>
    <row r="5" spans="1:24" ht="16.5" thickBot="1" x14ac:dyDescent="0.3">
      <c r="A5" s="1"/>
      <c r="B5" s="1"/>
      <c r="C5" s="1"/>
      <c r="D5" s="1"/>
      <c r="E5" s="1"/>
      <c r="F5" s="1"/>
      <c r="G5" s="1"/>
      <c r="H5" s="1"/>
      <c r="I5" s="1"/>
      <c r="J5" s="1" t="s">
        <v>56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25">
      <c r="A6" s="88" t="s">
        <v>0</v>
      </c>
      <c r="B6" s="96" t="s">
        <v>15</v>
      </c>
      <c r="C6" s="98" t="s">
        <v>12</v>
      </c>
      <c r="D6" s="99" t="s">
        <v>4</v>
      </c>
      <c r="E6" s="100"/>
      <c r="F6" s="101"/>
      <c r="G6" s="91" t="s">
        <v>9</v>
      </c>
      <c r="H6" s="92"/>
      <c r="I6" s="93"/>
      <c r="J6" s="94" t="s">
        <v>10</v>
      </c>
      <c r="K6" s="92"/>
      <c r="L6" s="95"/>
      <c r="M6" s="91" t="s">
        <v>11</v>
      </c>
      <c r="N6" s="92"/>
      <c r="O6" s="93"/>
      <c r="P6" s="94" t="s">
        <v>8</v>
      </c>
      <c r="Q6" s="92"/>
      <c r="R6" s="95"/>
      <c r="S6" s="89" t="s">
        <v>31</v>
      </c>
      <c r="T6" s="89"/>
      <c r="U6" s="89"/>
      <c r="V6" s="89"/>
      <c r="W6" s="89"/>
      <c r="X6" s="90"/>
    </row>
    <row r="7" spans="1:24" ht="110.25" x14ac:dyDescent="0.25">
      <c r="A7" s="88"/>
      <c r="B7" s="97"/>
      <c r="C7" s="74"/>
      <c r="D7" s="38" t="s">
        <v>5</v>
      </c>
      <c r="E7" s="31" t="s">
        <v>6</v>
      </c>
      <c r="F7" s="39" t="s">
        <v>7</v>
      </c>
      <c r="G7" s="33" t="s">
        <v>5</v>
      </c>
      <c r="H7" s="31" t="s">
        <v>6</v>
      </c>
      <c r="I7" s="32" t="s">
        <v>7</v>
      </c>
      <c r="J7" s="38" t="s">
        <v>5</v>
      </c>
      <c r="K7" s="31" t="s">
        <v>6</v>
      </c>
      <c r="L7" s="39" t="s">
        <v>7</v>
      </c>
      <c r="M7" s="33" t="s">
        <v>5</v>
      </c>
      <c r="N7" s="31" t="s">
        <v>6</v>
      </c>
      <c r="O7" s="32" t="s">
        <v>7</v>
      </c>
      <c r="P7" s="38" t="s">
        <v>5</v>
      </c>
      <c r="Q7" s="31" t="s">
        <v>6</v>
      </c>
      <c r="R7" s="39" t="s">
        <v>7</v>
      </c>
      <c r="S7" s="33" t="s">
        <v>5</v>
      </c>
      <c r="T7" s="9" t="s">
        <v>14</v>
      </c>
      <c r="U7" s="9" t="s">
        <v>6</v>
      </c>
      <c r="V7" s="9" t="s">
        <v>14</v>
      </c>
      <c r="W7" s="9" t="s">
        <v>7</v>
      </c>
      <c r="X7" s="9" t="s">
        <v>14</v>
      </c>
    </row>
    <row r="8" spans="1:24" ht="31.5" x14ac:dyDescent="0.25">
      <c r="A8" s="14">
        <v>1</v>
      </c>
      <c r="B8" s="46" t="s">
        <v>16</v>
      </c>
      <c r="C8" s="34">
        <v>0</v>
      </c>
      <c r="D8" s="40">
        <v>0</v>
      </c>
      <c r="E8" s="3">
        <v>0</v>
      </c>
      <c r="F8" s="41">
        <v>0</v>
      </c>
      <c r="G8" s="37">
        <v>0</v>
      </c>
      <c r="H8" s="3">
        <v>0</v>
      </c>
      <c r="I8" s="36">
        <v>0</v>
      </c>
      <c r="J8" s="40">
        <v>0</v>
      </c>
      <c r="K8" s="3">
        <v>0</v>
      </c>
      <c r="L8" s="41">
        <v>0</v>
      </c>
      <c r="M8" s="37">
        <v>0</v>
      </c>
      <c r="N8" s="3">
        <v>0</v>
      </c>
      <c r="O8" s="36">
        <v>0</v>
      </c>
      <c r="P8" s="40">
        <v>0</v>
      </c>
      <c r="Q8" s="3">
        <v>0</v>
      </c>
      <c r="R8" s="41">
        <v>0</v>
      </c>
      <c r="S8" s="62">
        <f t="shared" ref="S8:S12" si="0">(D8+G8+J8+M8+P8)/5</f>
        <v>0</v>
      </c>
      <c r="T8" s="10">
        <v>0</v>
      </c>
      <c r="U8" s="60">
        <f t="shared" ref="U8:U13" si="1">(E8+H8+K8+N8+Q8)/5</f>
        <v>0</v>
      </c>
      <c r="V8" s="10">
        <v>0</v>
      </c>
      <c r="W8" s="60">
        <f t="shared" ref="W8:W13" si="2">(F8+I8+L8+O8+R8)/5</f>
        <v>0</v>
      </c>
      <c r="X8" s="3">
        <v>0</v>
      </c>
    </row>
    <row r="9" spans="1:24" ht="15.75" x14ac:dyDescent="0.25">
      <c r="A9" s="14">
        <v>2</v>
      </c>
      <c r="B9" s="47" t="s">
        <v>17</v>
      </c>
      <c r="C9" s="34">
        <f>SUM('кіші топ'!D10)</f>
        <v>20</v>
      </c>
      <c r="D9" s="59">
        <f>SUM('кіші топ'!E10)</f>
        <v>14</v>
      </c>
      <c r="E9" s="60">
        <f>SUM('кіші топ'!F10)</f>
        <v>4</v>
      </c>
      <c r="F9" s="61">
        <f>SUM('кіші топ'!G10)</f>
        <v>2</v>
      </c>
      <c r="G9" s="62">
        <f>SUM('кіші топ'!H10+'кіші топ'!K10)/2</f>
        <v>15.5</v>
      </c>
      <c r="H9" s="60">
        <f>SUM('кіші топ'!I10+'кіші топ'!L10)/2</f>
        <v>3</v>
      </c>
      <c r="I9" s="63">
        <v>1</v>
      </c>
      <c r="J9" s="59">
        <f>SUM('кіші топ'!N10)</f>
        <v>11</v>
      </c>
      <c r="K9" s="60">
        <f>SUM('кіші топ'!O10)</f>
        <v>7</v>
      </c>
      <c r="L9" s="61">
        <f>SUM('кіші топ'!P10)</f>
        <v>2</v>
      </c>
      <c r="M9" s="62">
        <f>SUM('кіші топ'!Q10+'кіші топ'!T10+'кіші топ'!W10+'кіші топ'!Z10+'кіші топ'!AC10)/5</f>
        <v>14.2</v>
      </c>
      <c r="N9" s="60">
        <f>SUM('кіші топ'!R10+'кіші топ'!U10+'кіші топ'!X10+'кіші топ'!AA10+'кіші топ'!AD10)/5</f>
        <v>4.2</v>
      </c>
      <c r="O9" s="63">
        <f>SUM('кіші топ'!S10+'кіші топ'!V10+'кіші топ'!Y10+'кіші топ'!AB10+'кіші топ'!AE10)/5</f>
        <v>1.6</v>
      </c>
      <c r="P9" s="59">
        <f>SUM('кіші топ'!AF10)</f>
        <v>16</v>
      </c>
      <c r="Q9" s="60">
        <f>SUM('кіші топ'!AG10)</f>
        <v>4</v>
      </c>
      <c r="R9" s="61">
        <f>SUM('кіші топ'!AH10)</f>
        <v>0</v>
      </c>
      <c r="S9" s="62">
        <f>(D9+G9+J9+M9+P9)/5</f>
        <v>14.14</v>
      </c>
      <c r="T9" s="10">
        <v>70</v>
      </c>
      <c r="U9" s="60">
        <f t="shared" si="1"/>
        <v>4.4399999999999995</v>
      </c>
      <c r="V9" s="10">
        <v>20</v>
      </c>
      <c r="W9" s="60">
        <v>2</v>
      </c>
      <c r="X9" s="3">
        <f t="shared" ref="X9" si="3">W9*100/C9</f>
        <v>10</v>
      </c>
    </row>
    <row r="10" spans="1:24" ht="15.75" x14ac:dyDescent="0.25">
      <c r="A10" s="14">
        <v>3</v>
      </c>
      <c r="B10" s="47" t="s">
        <v>18</v>
      </c>
      <c r="C10" s="34">
        <f>SUM('средняя группа'!D10)</f>
        <v>25</v>
      </c>
      <c r="D10" s="59">
        <f>SUM('средняя группа'!E10)</f>
        <v>13</v>
      </c>
      <c r="E10" s="60">
        <f>SUM('средняя группа'!F10)</f>
        <v>11</v>
      </c>
      <c r="F10" s="61">
        <f>SUM('средняя группа'!G10)</f>
        <v>1</v>
      </c>
      <c r="G10" s="62">
        <v>11</v>
      </c>
      <c r="H10" s="60">
        <f>SUM('средняя группа'!I10+'средняя группа'!L10+'средняя группа'!O10)/3</f>
        <v>11.333333333333334</v>
      </c>
      <c r="I10" s="63">
        <f>SUM('средняя группа'!J10+'средняя группа'!M10+'средняя группа'!P10)/3</f>
        <v>3.3333333333333335</v>
      </c>
      <c r="J10" s="59">
        <f>SUM('средняя группа'!Q10)</f>
        <v>11</v>
      </c>
      <c r="K10" s="60">
        <f>SUM('средняя группа'!R10)</f>
        <v>12</v>
      </c>
      <c r="L10" s="61">
        <f>SUM('средняя группа'!S10)</f>
        <v>2</v>
      </c>
      <c r="M10" s="62">
        <f>SUM('средняя группа'!T10+'средняя группа'!W10+'средняя группа'!Z10+'средняя группа'!AC10+'средняя группа'!AF10)/5</f>
        <v>9.6</v>
      </c>
      <c r="N10" s="60">
        <f>SUM('средняя группа'!U10+'средняя группа'!X10+'средняя группа'!AA10+'средняя группа'!AD10+'средняя группа'!AG10)/5</f>
        <v>13.4</v>
      </c>
      <c r="O10" s="63">
        <f>SUM('средняя группа'!V10+'средняя группа'!Y10+'средняя группа'!AB10+'средняя группа'!AE10+'средняя группа'!AH10)/5</f>
        <v>2</v>
      </c>
      <c r="P10" s="59">
        <f>SUM('средняя группа'!AI10)</f>
        <v>10</v>
      </c>
      <c r="Q10" s="60">
        <f>SUM('средняя группа'!AJ10)</f>
        <v>13</v>
      </c>
      <c r="R10" s="61">
        <f>SUM('средняя группа'!AK10)</f>
        <v>2</v>
      </c>
      <c r="S10" s="62">
        <f t="shared" si="0"/>
        <v>10.92</v>
      </c>
      <c r="T10" s="10">
        <v>44</v>
      </c>
      <c r="U10" s="60">
        <f t="shared" si="1"/>
        <v>12.146666666666667</v>
      </c>
      <c r="V10" s="10">
        <v>48</v>
      </c>
      <c r="W10" s="60">
        <f t="shared" si="2"/>
        <v>2.0666666666666669</v>
      </c>
      <c r="X10" s="3">
        <v>8</v>
      </c>
    </row>
    <row r="11" spans="1:24" ht="15.75" x14ac:dyDescent="0.25">
      <c r="A11" s="14">
        <v>4</v>
      </c>
      <c r="B11" s="47" t="s">
        <v>19</v>
      </c>
      <c r="C11" s="34">
        <f>SUM('старшая группа'!D11)</f>
        <v>50</v>
      </c>
      <c r="D11" s="59">
        <f>SUM('старшая группа'!E11)</f>
        <v>44</v>
      </c>
      <c r="E11" s="60">
        <f>SUM('старшая группа'!F11)</f>
        <v>6</v>
      </c>
      <c r="F11" s="61">
        <f>SUM('старшая группа'!G11)</f>
        <v>0</v>
      </c>
      <c r="G11" s="62">
        <f>SUM('старшая группа'!H11+'старшая группа'!K11+'старшая группа'!N11)/3</f>
        <v>25.666666666666668</v>
      </c>
      <c r="H11" s="60">
        <f>SUM('старшая группа'!I11+'старшая группа'!L11+'старшая группа'!O11)/3</f>
        <v>22.666666666666668</v>
      </c>
      <c r="I11" s="63">
        <v>1</v>
      </c>
      <c r="J11" s="59">
        <f>SUM('старшая группа'!Q11)</f>
        <v>28</v>
      </c>
      <c r="K11" s="60">
        <f>SUM('старшая группа'!R11)</f>
        <v>20</v>
      </c>
      <c r="L11" s="61">
        <f>SUM('старшая группа'!S11)</f>
        <v>2</v>
      </c>
      <c r="M11" s="62">
        <f>SUM('старшая группа'!T11+'старшая группа'!W11+'старшая группа'!Z11+'старшая группа'!AC11+'старшая группа'!AF11)/5</f>
        <v>33.799999999999997</v>
      </c>
      <c r="N11" s="60">
        <f>SUM('старшая группа'!U11+'старшая группа'!X11+'старшая группа'!AA11+'старшая группа'!AD11+'старшая группа'!AG11)/5</f>
        <v>15</v>
      </c>
      <c r="O11" s="63">
        <f>SUM('старшая группа'!V11+'старшая группа'!Y11+'старшая группа'!AB11+'старшая группа'!AE11+'старшая группа'!AH11)/5</f>
        <v>1.2</v>
      </c>
      <c r="P11" s="59">
        <f>SUM('старшая группа'!AI11)</f>
        <v>32</v>
      </c>
      <c r="Q11" s="60">
        <f>SUM('старшая группа'!AJ11)</f>
        <v>16</v>
      </c>
      <c r="R11" s="61">
        <f>SUM('старшая группа'!AK11)</f>
        <v>2</v>
      </c>
      <c r="S11" s="62">
        <f t="shared" si="0"/>
        <v>32.693333333333335</v>
      </c>
      <c r="T11" s="10">
        <v>66</v>
      </c>
      <c r="U11" s="60">
        <f t="shared" si="1"/>
        <v>15.933333333333334</v>
      </c>
      <c r="V11" s="10">
        <v>32</v>
      </c>
      <c r="W11" s="60">
        <f t="shared" si="2"/>
        <v>1.24</v>
      </c>
      <c r="X11" s="3">
        <v>2</v>
      </c>
    </row>
    <row r="12" spans="1:24" ht="18" customHeight="1" x14ac:dyDescent="0.25">
      <c r="A12" s="14">
        <v>5</v>
      </c>
      <c r="B12" s="47" t="s">
        <v>32</v>
      </c>
      <c r="C12" s="34">
        <f>SUM('предшкольная группа'!D11)</f>
        <v>49</v>
      </c>
      <c r="D12" s="59">
        <f>SUM('предшкольная группа'!E11)</f>
        <v>40</v>
      </c>
      <c r="E12" s="60">
        <f>SUM('предшкольная группа'!F11)</f>
        <v>9</v>
      </c>
      <c r="F12" s="61">
        <f>SUM('предшкольная группа'!G11)</f>
        <v>0</v>
      </c>
      <c r="G12" s="62">
        <f>SUM('предшкольная группа'!H11+'предшкольная группа'!K11+'предшкольная группа'!N11+'предшкольная группа'!Q11)/4</f>
        <v>28.25</v>
      </c>
      <c r="H12" s="60">
        <f>SUM('предшкольная группа'!I11+'предшкольная группа'!L11+'предшкольная группа'!O11+'предшкольная группа'!R11)/4</f>
        <v>16.75</v>
      </c>
      <c r="I12" s="63">
        <f>SUM('предшкольная группа'!J11+'предшкольная группа'!M11+'предшкольная группа'!P11+'предшкольная группа'!S11)/4</f>
        <v>4</v>
      </c>
      <c r="J12" s="59">
        <f>SUM('предшкольная группа'!T11)</f>
        <v>29</v>
      </c>
      <c r="K12" s="60">
        <f>SUM('предшкольная группа'!U11)</f>
        <v>17</v>
      </c>
      <c r="L12" s="61">
        <f>SUM('предшкольная группа'!V11)</f>
        <v>3</v>
      </c>
      <c r="M12" s="62">
        <f>SUM('предшкольная группа'!W11+'предшкольная группа'!Z11+'предшкольная группа'!AC11+'предшкольная группа'!AF11+'предшкольная группа'!AI11)/5</f>
        <v>28</v>
      </c>
      <c r="N12" s="60">
        <f>SUM('предшкольная группа'!X11+'предшкольная группа'!AA11+'предшкольная группа'!AD11+'предшкольная группа'!AG11+'предшкольная группа'!AJ11)/5</f>
        <v>17</v>
      </c>
      <c r="O12" s="63">
        <f>SUM('предшкольная группа'!Y11+'предшкольная группа'!AB11+'предшкольная группа'!AE11+'предшкольная группа'!AH11+'предшкольная группа'!AK11)/5</f>
        <v>4</v>
      </c>
      <c r="P12" s="59">
        <f>SUM('предшкольная группа'!AL11)</f>
        <v>30</v>
      </c>
      <c r="Q12" s="60">
        <f>SUM('предшкольная группа'!AM11)</f>
        <v>15</v>
      </c>
      <c r="R12" s="61">
        <f>SUM('предшкольная группа'!AN11)</f>
        <v>4</v>
      </c>
      <c r="S12" s="62">
        <f t="shared" si="0"/>
        <v>31.05</v>
      </c>
      <c r="T12" s="10">
        <v>63</v>
      </c>
      <c r="U12" s="60">
        <f t="shared" si="1"/>
        <v>14.95</v>
      </c>
      <c r="V12" s="10">
        <v>31</v>
      </c>
      <c r="W12" s="60">
        <f t="shared" si="2"/>
        <v>3</v>
      </c>
      <c r="X12" s="3">
        <v>6</v>
      </c>
    </row>
    <row r="13" spans="1:24" ht="15.75" x14ac:dyDescent="0.25">
      <c r="A13" s="1"/>
      <c r="B13" s="48" t="s">
        <v>13</v>
      </c>
      <c r="C13" s="43">
        <f t="shared" ref="C13" si="4">SUM(C7:C12)</f>
        <v>144</v>
      </c>
      <c r="D13" s="56">
        <f t="shared" ref="D13:R13" si="5">SUM(D8:D12)</f>
        <v>111</v>
      </c>
      <c r="E13" s="8">
        <f t="shared" si="5"/>
        <v>30</v>
      </c>
      <c r="F13" s="42">
        <f t="shared" si="5"/>
        <v>3</v>
      </c>
      <c r="G13" s="57">
        <f t="shared" si="5"/>
        <v>80.416666666666671</v>
      </c>
      <c r="H13" s="8">
        <f t="shared" si="5"/>
        <v>53.75</v>
      </c>
      <c r="I13" s="58">
        <f t="shared" si="5"/>
        <v>9.3333333333333339</v>
      </c>
      <c r="J13" s="56">
        <f t="shared" si="5"/>
        <v>79</v>
      </c>
      <c r="K13" s="8">
        <f t="shared" si="5"/>
        <v>56</v>
      </c>
      <c r="L13" s="42">
        <f t="shared" si="5"/>
        <v>9</v>
      </c>
      <c r="M13" s="57">
        <f t="shared" si="5"/>
        <v>85.6</v>
      </c>
      <c r="N13" s="8">
        <f t="shared" si="5"/>
        <v>49.6</v>
      </c>
      <c r="O13" s="58">
        <f t="shared" si="5"/>
        <v>8.8000000000000007</v>
      </c>
      <c r="P13" s="56">
        <f t="shared" si="5"/>
        <v>88</v>
      </c>
      <c r="Q13" s="8">
        <f t="shared" si="5"/>
        <v>48</v>
      </c>
      <c r="R13" s="42">
        <f t="shared" si="5"/>
        <v>8</v>
      </c>
      <c r="S13" s="62">
        <f>(D13+G13+J13+M13+P13)/5</f>
        <v>88.803333333333327</v>
      </c>
      <c r="U13" s="60">
        <f t="shared" si="1"/>
        <v>47.47</v>
      </c>
      <c r="W13" s="60">
        <f t="shared" si="2"/>
        <v>7.6266666666666678</v>
      </c>
    </row>
    <row r="14" spans="1:24" ht="15.75" x14ac:dyDescent="0.25">
      <c r="A14" s="1"/>
      <c r="B14" s="48" t="s">
        <v>14</v>
      </c>
      <c r="C14" s="44">
        <f>C13*100/C13</f>
        <v>100</v>
      </c>
      <c r="D14" s="64">
        <f>D13*100/C13</f>
        <v>77.083333333333329</v>
      </c>
      <c r="E14" s="65">
        <f>E13*100/C13</f>
        <v>20.833333333333332</v>
      </c>
      <c r="F14" s="66">
        <v>2</v>
      </c>
      <c r="G14" s="67">
        <f>G13*100/C13</f>
        <v>55.844907407407412</v>
      </c>
      <c r="H14" s="65">
        <f>H13*100/C13</f>
        <v>37.326388888888886</v>
      </c>
      <c r="I14" s="68">
        <v>6</v>
      </c>
      <c r="J14" s="69">
        <f>J13*100/C13</f>
        <v>54.861111111111114</v>
      </c>
      <c r="K14" s="65">
        <f>K13*100/C13</f>
        <v>38.888888888888886</v>
      </c>
      <c r="L14" s="66">
        <v>6</v>
      </c>
      <c r="M14" s="67">
        <f>M13*100/C13</f>
        <v>59.444444444444443</v>
      </c>
      <c r="N14" s="65">
        <f>N13*100/C13</f>
        <v>34.444444444444443</v>
      </c>
      <c r="O14" s="68">
        <v>6</v>
      </c>
      <c r="P14" s="69">
        <f>P13*100/C13</f>
        <v>61.111111111111114</v>
      </c>
      <c r="Q14" s="65">
        <f>Q13*100/C13</f>
        <v>33.333333333333336</v>
      </c>
      <c r="R14" s="66">
        <v>6</v>
      </c>
      <c r="S14" s="35"/>
      <c r="T14" s="10">
        <v>61</v>
      </c>
      <c r="U14" s="10"/>
      <c r="V14" s="10">
        <v>33</v>
      </c>
      <c r="W14" s="10"/>
      <c r="X14" s="3">
        <v>6</v>
      </c>
    </row>
    <row r="15" spans="1:24" ht="15.75" x14ac:dyDescent="0.25">
      <c r="B15" s="47"/>
      <c r="C15" s="45"/>
      <c r="D15" s="40"/>
      <c r="E15" s="3"/>
      <c r="F15" s="41"/>
      <c r="G15" s="37"/>
      <c r="H15" s="3"/>
      <c r="I15" s="36"/>
      <c r="J15" s="40"/>
      <c r="K15" s="3"/>
      <c r="L15" s="41"/>
      <c r="M15" s="37"/>
      <c r="N15" s="3"/>
      <c r="O15" s="36"/>
      <c r="P15" s="40"/>
      <c r="Q15" s="3"/>
      <c r="R15" s="41"/>
    </row>
    <row r="18" spans="2:18" x14ac:dyDescent="0.25">
      <c r="C18" s="24">
        <f>SUM(S13+U13+W13)</f>
        <v>143.89999999999998</v>
      </c>
    </row>
    <row r="21" spans="2:18" ht="15.75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75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75" x14ac:dyDescent="0.25"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2:18" ht="15.75" x14ac:dyDescent="0.25">
      <c r="B24" s="4"/>
      <c r="C24" s="4"/>
      <c r="D24" s="1"/>
      <c r="E24" s="1"/>
      <c r="F24" s="1"/>
      <c r="G24" s="1"/>
      <c r="I24" s="1"/>
      <c r="J24" s="1"/>
      <c r="K24" s="1"/>
      <c r="L24" s="1"/>
      <c r="M24" s="1"/>
      <c r="N24" s="1"/>
      <c r="O24" s="1"/>
      <c r="P24" s="1"/>
      <c r="Q24" s="1"/>
      <c r="R24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11811023622047245" right="0.11811023622047245" top="0.74803149606299213" bottom="0.15748031496062992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кіші топ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2024-02-21T10:38:03Z</cp:lastPrinted>
  <dcterms:created xsi:type="dcterms:W3CDTF">2022-12-22T06:57:03Z</dcterms:created>
  <dcterms:modified xsi:type="dcterms:W3CDTF">2026-07-03T15:09:54Z</dcterms:modified>
</cp:coreProperties>
</file>