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3-2024г\Промежуточный мониторинг 23-24г\Промежуточный 23-24г, сад№3\"/>
    </mc:Choice>
  </mc:AlternateContent>
  <bookViews>
    <workbookView xWindow="-120" yWindow="-120" windowWidth="20730" windowHeight="11160" tabRatio="743" activeTab="5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3" l="1"/>
  <c r="D12" i="16" s="1"/>
  <c r="F16" i="13"/>
  <c r="E12" i="16" s="1"/>
  <c r="G16" i="13"/>
  <c r="F12" i="16" s="1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J12" i="16" s="1"/>
  <c r="U16" i="13"/>
  <c r="K12" i="16" s="1"/>
  <c r="V16" i="13"/>
  <c r="L12" i="16" s="1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P12" i="16" s="1"/>
  <c r="AM16" i="13"/>
  <c r="Q12" i="16" s="1"/>
  <c r="AN16" i="13"/>
  <c r="R12" i="16" s="1"/>
  <c r="E16" i="12"/>
  <c r="D11" i="16" s="1"/>
  <c r="F16" i="12"/>
  <c r="E11" i="16" s="1"/>
  <c r="G16" i="12"/>
  <c r="F11" i="16" s="1"/>
  <c r="H16" i="12"/>
  <c r="I16" i="12"/>
  <c r="J16" i="12"/>
  <c r="K16" i="12"/>
  <c r="L16" i="12"/>
  <c r="M16" i="12"/>
  <c r="N16" i="12"/>
  <c r="O16" i="12"/>
  <c r="P16" i="12"/>
  <c r="Q16" i="12"/>
  <c r="J11" i="16" s="1"/>
  <c r="R16" i="12"/>
  <c r="K11" i="16" s="1"/>
  <c r="S16" i="12"/>
  <c r="L11" i="16" s="1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P11" i="16" s="1"/>
  <c r="AJ16" i="12"/>
  <c r="Q11" i="16" s="1"/>
  <c r="AK16" i="12"/>
  <c r="R11" i="16" s="1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E16" i="11"/>
  <c r="D10" i="16" s="1"/>
  <c r="F16" i="11"/>
  <c r="E10" i="16" s="1"/>
  <c r="G16" i="11"/>
  <c r="F10" i="16" s="1"/>
  <c r="H16" i="11"/>
  <c r="I16" i="11"/>
  <c r="J16" i="11"/>
  <c r="K16" i="11"/>
  <c r="L16" i="11"/>
  <c r="M16" i="11"/>
  <c r="N16" i="11"/>
  <c r="O16" i="11"/>
  <c r="P16" i="11"/>
  <c r="Q16" i="11"/>
  <c r="J10" i="16" s="1"/>
  <c r="R16" i="11"/>
  <c r="K10" i="16" s="1"/>
  <c r="S16" i="11"/>
  <c r="L10" i="16" s="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P10" i="16" s="1"/>
  <c r="AJ16" i="11"/>
  <c r="Q10" i="16" s="1"/>
  <c r="AK16" i="11"/>
  <c r="R10" i="16" s="1"/>
  <c r="E16" i="10"/>
  <c r="D9" i="16" s="1"/>
  <c r="F16" i="10"/>
  <c r="E9" i="16" s="1"/>
  <c r="G16" i="10"/>
  <c r="F9" i="16" s="1"/>
  <c r="H16" i="10"/>
  <c r="I16" i="10"/>
  <c r="J16" i="10"/>
  <c r="K16" i="10"/>
  <c r="L16" i="10"/>
  <c r="M16" i="10"/>
  <c r="N16" i="10"/>
  <c r="J9" i="16" s="1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P9" i="16" s="1"/>
  <c r="AG16" i="10"/>
  <c r="AH16" i="10"/>
  <c r="D16" i="10"/>
  <c r="C9" i="16" s="1"/>
  <c r="I12" i="16" l="1"/>
  <c r="M9" i="16"/>
  <c r="N9" i="16"/>
  <c r="O9" i="16"/>
  <c r="W8" i="16"/>
  <c r="U8" i="16"/>
  <c r="S8" i="16"/>
  <c r="W11" i="16" l="1"/>
  <c r="W12" i="16"/>
  <c r="T9" i="16"/>
  <c r="X9" i="16"/>
  <c r="V9" i="16"/>
  <c r="D16" i="13"/>
  <c r="D16" i="12"/>
  <c r="D16" i="11"/>
  <c r="D17" i="10"/>
  <c r="D16" i="9"/>
  <c r="D17" i="9" s="1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D17" i="13" l="1"/>
  <c r="C12" i="16"/>
  <c r="D17" i="12"/>
  <c r="C11" i="16"/>
  <c r="D17" i="11"/>
  <c r="C10" i="16"/>
  <c r="AH17" i="10"/>
  <c r="AG17" i="10"/>
  <c r="AF17" i="10"/>
  <c r="AC17" i="10"/>
  <c r="AD17" i="10"/>
  <c r="AE17" i="10"/>
  <c r="Z17" i="10"/>
  <c r="AA17" i="10"/>
  <c r="AB17" i="10"/>
  <c r="W17" i="10"/>
  <c r="X17" i="10"/>
  <c r="Y17" i="10"/>
  <c r="T17" i="10"/>
  <c r="U17" i="10"/>
  <c r="V17" i="10"/>
  <c r="Q17" i="10"/>
  <c r="R17" i="10"/>
  <c r="S17" i="10"/>
  <c r="N17" i="10"/>
  <c r="O17" i="10"/>
  <c r="P17" i="10"/>
  <c r="M17" i="10"/>
  <c r="J17" i="10"/>
  <c r="K17" i="10"/>
  <c r="I17" i="10"/>
  <c r="H17" i="10"/>
  <c r="L17" i="10"/>
  <c r="E17" i="10"/>
  <c r="F17" i="10"/>
  <c r="G17" i="10"/>
  <c r="Y17" i="9"/>
  <c r="X17" i="9"/>
  <c r="W17" i="9"/>
  <c r="T17" i="9"/>
  <c r="U17" i="9"/>
  <c r="V17" i="9"/>
  <c r="H17" i="9"/>
  <c r="I17" i="9"/>
  <c r="J17" i="9"/>
  <c r="K17" i="9"/>
  <c r="L17" i="9"/>
  <c r="M17" i="9"/>
  <c r="N17" i="9"/>
  <c r="O17" i="9"/>
  <c r="P17" i="9"/>
  <c r="E17" i="9"/>
  <c r="F17" i="9"/>
  <c r="G17" i="9"/>
  <c r="S17" i="9"/>
  <c r="Q17" i="9"/>
  <c r="R17" i="9"/>
  <c r="U17" i="16" l="1"/>
  <c r="X12" i="16"/>
  <c r="T12" i="16"/>
  <c r="V12" i="16"/>
  <c r="X11" i="16"/>
  <c r="V11" i="16"/>
  <c r="T11" i="16"/>
  <c r="C13" i="16"/>
  <c r="X10" i="16"/>
  <c r="T10" i="16"/>
  <c r="V10" i="16"/>
  <c r="AC17" i="13"/>
  <c r="AD17" i="13"/>
  <c r="AE17" i="13"/>
  <c r="Z17" i="13"/>
  <c r="AA17" i="13"/>
  <c r="AB17" i="13"/>
  <c r="W17" i="13"/>
  <c r="X17" i="13"/>
  <c r="Y17" i="13"/>
  <c r="T17" i="13"/>
  <c r="U17" i="13"/>
  <c r="V17" i="13"/>
  <c r="Q17" i="13"/>
  <c r="R17" i="13"/>
  <c r="S17" i="13"/>
  <c r="O17" i="13"/>
  <c r="P17" i="13"/>
  <c r="N17" i="13"/>
  <c r="K17" i="13"/>
  <c r="L17" i="13"/>
  <c r="M17" i="13"/>
  <c r="H17" i="13"/>
  <c r="I17" i="13"/>
  <c r="J17" i="13"/>
  <c r="E17" i="13"/>
  <c r="F17" i="13"/>
  <c r="G17" i="13"/>
  <c r="AK17" i="12"/>
  <c r="AJ17" i="12"/>
  <c r="AI17" i="12"/>
  <c r="AF17" i="12"/>
  <c r="AG17" i="12"/>
  <c r="AH17" i="12"/>
  <c r="AC17" i="12"/>
  <c r="AD17" i="12"/>
  <c r="AE17" i="12"/>
  <c r="Z17" i="12"/>
  <c r="AA17" i="12"/>
  <c r="AB17" i="12"/>
  <c r="W17" i="12"/>
  <c r="X17" i="12"/>
  <c r="Y17" i="12"/>
  <c r="T17" i="12"/>
  <c r="U17" i="12"/>
  <c r="V17" i="12"/>
  <c r="S17" i="12"/>
  <c r="Q17" i="12"/>
  <c r="R17" i="12"/>
  <c r="N17" i="12"/>
  <c r="O17" i="12"/>
  <c r="P17" i="12"/>
  <c r="K17" i="12"/>
  <c r="L17" i="12"/>
  <c r="M17" i="12"/>
  <c r="H17" i="12"/>
  <c r="I17" i="12"/>
  <c r="J17" i="12"/>
  <c r="E17" i="12"/>
  <c r="F17" i="12"/>
  <c r="G17" i="12"/>
  <c r="AK17" i="11"/>
  <c r="AJ17" i="11"/>
  <c r="AI17" i="11"/>
  <c r="AF17" i="11"/>
  <c r="AG17" i="11"/>
  <c r="AH17" i="11"/>
  <c r="AC17" i="11"/>
  <c r="AD17" i="11"/>
  <c r="AE17" i="11"/>
  <c r="Z17" i="11"/>
  <c r="AA17" i="11"/>
  <c r="AB17" i="11"/>
  <c r="W17" i="11"/>
  <c r="X17" i="11"/>
  <c r="Y17" i="11"/>
  <c r="T17" i="11"/>
  <c r="U17" i="11"/>
  <c r="V17" i="11"/>
  <c r="Q17" i="11"/>
  <c r="R17" i="11"/>
  <c r="S17" i="11"/>
  <c r="M17" i="11"/>
  <c r="J17" i="11"/>
  <c r="I17" i="11"/>
  <c r="F17" i="11"/>
  <c r="G17" i="11"/>
  <c r="K17" i="11"/>
  <c r="E17" i="11"/>
  <c r="H17" i="11"/>
  <c r="L17" i="11"/>
  <c r="N17" i="11"/>
  <c r="O17" i="11"/>
  <c r="P17" i="11"/>
  <c r="R14" i="16" l="1"/>
  <c r="K14" i="16"/>
  <c r="L14" i="16"/>
  <c r="Q14" i="16"/>
  <c r="J14" i="16"/>
  <c r="C14" i="16"/>
  <c r="O14" i="16"/>
  <c r="P14" i="16"/>
  <c r="N14" i="16"/>
  <c r="E14" i="16"/>
  <c r="D14" i="16"/>
  <c r="I14" i="16"/>
  <c r="F14" i="16"/>
  <c r="G14" i="16"/>
  <c r="H14" i="16"/>
  <c r="M14" i="16"/>
  <c r="AN17" i="13"/>
  <c r="AM17" i="13"/>
  <c r="AL17" i="13"/>
  <c r="AI17" i="13"/>
  <c r="AJ17" i="13"/>
  <c r="AK17" i="13"/>
  <c r="AF17" i="13"/>
  <c r="AG17" i="13"/>
  <c r="AH17" i="13"/>
</calcChain>
</file>

<file path=xl/sharedStrings.xml><?xml version="1.0" encoding="utf-8"?>
<sst xmlns="http://schemas.openxmlformats.org/spreadsheetml/2006/main" count="330" uniqueCount="60">
  <si>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</si>
  <si>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</si>
  <si>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</si>
  <si>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</si>
  <si>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</si>
  <si>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</si>
  <si>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</si>
  <si>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</si>
  <si>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</si>
  <si>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</si>
  <si>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</si>
  <si>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</si>
  <si>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</si>
  <si>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</si>
  <si>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</si>
  <si>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</si>
  <si>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</si>
  <si>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</si>
  <si>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</si>
  <si>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</si>
  <si>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</si>
  <si>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</si>
  <si>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</si>
  <si>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</si>
  <si>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</si>
  <si>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</si>
  <si>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</si>
  <si>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</si>
  <si>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</si>
  <si>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</si>
  <si>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</si>
  <si>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</si>
  <si>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</si>
  <si>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</si>
  <si>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</si>
  <si>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</si>
  <si>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</si>
  <si>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</si>
  <si>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Кушикбаева С.В., Шуц В.В.</t>
  </si>
  <si>
    <t>Даровенко Е.С., Кравчук В.Л.</t>
  </si>
  <si>
    <t>Иванова Т.М., Жуковская М.М.</t>
  </si>
  <si>
    <t>Наименование ДО КГКП "Ясли-сад №3" отдела образования г.Рудного" УоаКо</t>
  </si>
  <si>
    <t>Язык обучения русский</t>
  </si>
  <si>
    <t>Савульская В.Г., Ершова С.М.</t>
  </si>
  <si>
    <t>Гребенникова Л.В., Косьмина В.С.</t>
  </si>
  <si>
    <t>Адрес ул.Сеченова,36</t>
  </si>
  <si>
    <r>
      <t xml:space="preserve">ФИО методиста ДО </t>
    </r>
    <r>
      <rPr>
        <b/>
        <sz val="12"/>
        <color theme="1"/>
        <rFont val="Times New Roman"/>
        <family val="1"/>
        <charset val="204"/>
      </rPr>
      <t>Синявская Елена Витальевна</t>
    </r>
  </si>
  <si>
    <r>
      <t xml:space="preserve">Наименование ДО </t>
    </r>
    <r>
      <rPr>
        <b/>
        <sz val="12"/>
        <color theme="1"/>
        <rFont val="Times New Roman"/>
        <family val="1"/>
        <charset val="204"/>
      </rPr>
      <t>КГКП "Ясли-сад №3" отдела образования г.Рудного" УоаКо</t>
    </r>
  </si>
  <si>
    <r>
      <t xml:space="preserve">Адрес </t>
    </r>
    <r>
      <rPr>
        <b/>
        <sz val="12"/>
        <color theme="1"/>
        <rFont val="Times New Roman"/>
        <family val="1"/>
        <charset val="204"/>
      </rPr>
      <t>ул.Сеченова,36</t>
    </r>
  </si>
  <si>
    <r>
      <t xml:space="preserve">Язык обучения </t>
    </r>
    <r>
      <rPr>
        <b/>
        <sz val="12"/>
        <color theme="1"/>
        <rFont val="Times New Roman"/>
        <family val="1"/>
        <charset val="204"/>
      </rPr>
      <t>русский</t>
    </r>
  </si>
  <si>
    <t>Предшкольная группа №6 "Сказочная страна"</t>
  </si>
  <si>
    <t>старшая группа №4 "Непоседы"</t>
  </si>
  <si>
    <t>старшая группа №5 "Знайки"</t>
  </si>
  <si>
    <t>Средняя группа №2 "Бабочки"</t>
  </si>
  <si>
    <t>Средняя группа №3  "Солнышко"</t>
  </si>
  <si>
    <t>Младшая группа №1 "Цыплята"</t>
  </si>
  <si>
    <t>промежуточный 01-10 января 2024г</t>
  </si>
  <si>
    <r>
      <t>Адрес:</t>
    </r>
    <r>
      <rPr>
        <b/>
        <sz val="12"/>
        <color theme="1"/>
        <rFont val="Times New Roman"/>
        <family val="1"/>
        <charset val="204"/>
      </rPr>
      <t xml:space="preserve"> ул.Сеченова,36</t>
    </r>
  </si>
  <si>
    <r>
      <t xml:space="preserve">Язык обучения </t>
    </r>
    <r>
      <rPr>
        <b/>
        <sz val="11"/>
        <color theme="1"/>
        <rFont val="Times New Roman"/>
        <family val="1"/>
        <charset val="204"/>
      </rPr>
      <t>русский</t>
    </r>
  </si>
  <si>
    <t>Алёнкина О.В., Киселёва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</si>
</sst>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/>
    <xf numFmtId="49" fontId="0" fillId="0" borderId="0" xfId="0" applyNumberFormat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workbookViewId="0">
      <selection activeCell="L8" sqref="L8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2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  <c r="U1" s="15"/>
      <c r="V1" s="15"/>
      <c r="W1" s="47" t="s">
        <v>24</v>
      </c>
      <c r="X1" s="47"/>
      <c r="Y1" s="47"/>
    </row>
    <row r="2" spans="1:25" ht="15" customHeight="1" x14ac:dyDescent="0.25">
      <c r="A2" s="1"/>
      <c r="B2" s="40" t="s">
        <v>33</v>
      </c>
      <c r="C2" s="40"/>
      <c r="D2" s="40"/>
      <c r="E2" s="40"/>
      <c r="F2" s="40"/>
      <c r="G2" s="40"/>
      <c r="H2" s="1"/>
      <c r="I2" s="1"/>
      <c r="J2" s="1"/>
      <c r="K2" s="1"/>
      <c r="L2" s="1"/>
      <c r="M2" s="1"/>
      <c r="N2" s="46" t="s">
        <v>41</v>
      </c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5" ht="15.75" x14ac:dyDescent="0.25">
      <c r="A3" s="1"/>
      <c r="B3" s="46" t="s">
        <v>46</v>
      </c>
      <c r="C3" s="46"/>
      <c r="D3" s="46"/>
      <c r="E3" s="46"/>
      <c r="F3" s="46"/>
      <c r="G3" s="46"/>
      <c r="H3" s="46"/>
      <c r="I3" s="2"/>
      <c r="J3" s="2"/>
      <c r="K3" s="1"/>
      <c r="L3" s="1"/>
      <c r="M3" s="1"/>
      <c r="N3" s="1" t="s">
        <v>45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4" t="s">
        <v>42</v>
      </c>
      <c r="O4" s="14"/>
      <c r="P4" s="14"/>
      <c r="Q4" s="14"/>
      <c r="R4" s="14"/>
      <c r="S4" s="14"/>
      <c r="T4" s="14"/>
      <c r="U4" s="14"/>
      <c r="V4" s="14"/>
      <c r="W4" s="2"/>
      <c r="X4" s="2"/>
      <c r="Y4" s="2"/>
    </row>
    <row r="5" spans="1:2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 x14ac:dyDescent="0.25">
      <c r="A6" s="38" t="s">
        <v>0</v>
      </c>
      <c r="B6" s="39" t="s">
        <v>2</v>
      </c>
      <c r="C6" s="39" t="s">
        <v>3</v>
      </c>
      <c r="D6" s="39" t="s">
        <v>12</v>
      </c>
      <c r="E6" s="38" t="s">
        <v>4</v>
      </c>
      <c r="F6" s="38"/>
      <c r="G6" s="38"/>
      <c r="H6" s="43" t="s">
        <v>9</v>
      </c>
      <c r="I6" s="44"/>
      <c r="J6" s="44"/>
      <c r="K6" s="44"/>
      <c r="L6" s="44"/>
      <c r="M6" s="45"/>
      <c r="N6" s="39" t="s">
        <v>10</v>
      </c>
      <c r="O6" s="39"/>
      <c r="P6" s="39"/>
      <c r="Q6" s="43" t="s">
        <v>11</v>
      </c>
      <c r="R6" s="44"/>
      <c r="S6" s="44"/>
      <c r="T6" s="44"/>
      <c r="U6" s="44"/>
      <c r="V6" s="45"/>
      <c r="W6" s="39" t="s">
        <v>8</v>
      </c>
      <c r="X6" s="39"/>
      <c r="Y6" s="39"/>
    </row>
    <row r="7" spans="1:25" ht="29.25" customHeight="1" x14ac:dyDescent="0.25">
      <c r="A7" s="38"/>
      <c r="B7" s="39"/>
      <c r="C7" s="39"/>
      <c r="D7" s="39"/>
      <c r="E7" s="41" t="s">
        <v>5</v>
      </c>
      <c r="F7" s="41" t="s">
        <v>6</v>
      </c>
      <c r="G7" s="41" t="s">
        <v>7</v>
      </c>
      <c r="H7" s="39" t="s">
        <v>20</v>
      </c>
      <c r="I7" s="39"/>
      <c r="J7" s="39"/>
      <c r="K7" s="39" t="s">
        <v>21</v>
      </c>
      <c r="L7" s="39"/>
      <c r="M7" s="39"/>
      <c r="N7" s="41" t="s">
        <v>5</v>
      </c>
      <c r="O7" s="41" t="s">
        <v>6</v>
      </c>
      <c r="P7" s="41" t="s">
        <v>7</v>
      </c>
      <c r="Q7" s="43" t="s">
        <v>22</v>
      </c>
      <c r="R7" s="44"/>
      <c r="S7" s="45"/>
      <c r="T7" s="43" t="s">
        <v>23</v>
      </c>
      <c r="U7" s="44"/>
      <c r="V7" s="45"/>
      <c r="W7" s="41" t="s">
        <v>5</v>
      </c>
      <c r="X7" s="41" t="s">
        <v>6</v>
      </c>
      <c r="Y7" s="41" t="s">
        <v>7</v>
      </c>
    </row>
    <row r="8" spans="1:25" ht="89.25" customHeight="1" x14ac:dyDescent="0.25">
      <c r="A8" s="38"/>
      <c r="B8" s="39"/>
      <c r="C8" s="39"/>
      <c r="D8" s="39"/>
      <c r="E8" s="42"/>
      <c r="F8" s="42"/>
      <c r="G8" s="42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42"/>
      <c r="O8" s="42"/>
      <c r="P8" s="42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42"/>
      <c r="X8" s="42"/>
      <c r="Y8" s="42"/>
    </row>
    <row r="9" spans="1:25" ht="15.75" x14ac:dyDescent="0.2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5" t="s">
        <v>13</v>
      </c>
      <c r="B16" s="36"/>
      <c r="C16" s="37"/>
      <c r="D16" s="18">
        <f>SUM(D9:D15)</f>
        <v>0</v>
      </c>
      <c r="E16" s="8">
        <f t="shared" ref="E16:Y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</row>
    <row r="17" spans="1:25" ht="15.75" x14ac:dyDescent="0.25">
      <c r="A17" s="35" t="s">
        <v>14</v>
      </c>
      <c r="B17" s="36"/>
      <c r="C17" s="36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</row>
  </sheetData>
  <mergeCells count="28"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Y2"/>
    <mergeCell ref="D6:D8"/>
    <mergeCell ref="E6:G6"/>
    <mergeCell ref="B2:G2"/>
    <mergeCell ref="W7:W8"/>
    <mergeCell ref="H6:M6"/>
    <mergeCell ref="H7:J7"/>
    <mergeCell ref="K7:M7"/>
    <mergeCell ref="E7:E8"/>
    <mergeCell ref="F7:F8"/>
    <mergeCell ref="G7:G8"/>
    <mergeCell ref="B3:H3"/>
    <mergeCell ref="A17:C17"/>
    <mergeCell ref="A16:C16"/>
    <mergeCell ref="A6:A8"/>
    <mergeCell ref="B6:B8"/>
    <mergeCell ref="C6:C8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topLeftCell="B1" zoomScale="80" zoomScaleNormal="80" workbookViewId="0">
      <selection activeCell="O9" sqref="O9"/>
    </sheetView>
  </sheetViews>
  <sheetFormatPr defaultRowHeight="15" x14ac:dyDescent="0.25"/>
  <cols>
    <col min="1" max="1" width="4.85546875" customWidth="1"/>
    <col min="2" max="2" width="16.42578125" customWidth="1"/>
    <col min="3" max="3" width="30.28515625" customWidth="1"/>
    <col min="4" max="4" width="11.42578125" customWidth="1"/>
  </cols>
  <sheetData>
    <row r="1" spans="1:34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47" t="s">
        <v>24</v>
      </c>
      <c r="AG1" s="47"/>
      <c r="AH1" s="47"/>
    </row>
    <row r="2" spans="1:34" ht="15" customHeight="1" x14ac:dyDescent="0.25">
      <c r="A2" s="1"/>
      <c r="B2" s="40" t="s">
        <v>34</v>
      </c>
      <c r="C2" s="40"/>
      <c r="D2" s="40"/>
      <c r="E2" s="40"/>
      <c r="F2" s="40"/>
      <c r="G2" s="40"/>
      <c r="H2" s="1"/>
      <c r="I2" s="1"/>
      <c r="J2" s="1"/>
      <c r="K2" s="1"/>
      <c r="L2" s="1"/>
      <c r="M2" s="1"/>
      <c r="N2" s="46" t="s">
        <v>47</v>
      </c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1:34" ht="15.75" x14ac:dyDescent="0.25">
      <c r="A3" s="1"/>
      <c r="B3" s="46" t="s">
        <v>46</v>
      </c>
      <c r="C3" s="46"/>
      <c r="D3" s="46"/>
      <c r="E3" s="46"/>
      <c r="F3" s="46"/>
      <c r="G3" s="46"/>
      <c r="H3" s="46"/>
      <c r="I3" s="2"/>
      <c r="J3" s="2"/>
      <c r="K3" s="1"/>
      <c r="L3" s="1"/>
      <c r="M3" s="1"/>
      <c r="N3" s="1" t="s">
        <v>48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51" t="s">
        <v>58</v>
      </c>
      <c r="O4" s="51"/>
      <c r="P4" s="51"/>
      <c r="Q4" s="51"/>
      <c r="R4" s="51"/>
      <c r="S4" s="51"/>
      <c r="T4" s="51"/>
      <c r="U4" s="51"/>
      <c r="V4" s="51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45" customHeight="1" x14ac:dyDescent="0.25">
      <c r="A6" s="38" t="s">
        <v>0</v>
      </c>
      <c r="B6" s="39" t="s">
        <v>2</v>
      </c>
      <c r="C6" s="39" t="s">
        <v>3</v>
      </c>
      <c r="D6" s="39" t="s">
        <v>12</v>
      </c>
      <c r="E6" s="38" t="s">
        <v>4</v>
      </c>
      <c r="F6" s="38"/>
      <c r="G6" s="38"/>
      <c r="H6" s="43" t="s">
        <v>9</v>
      </c>
      <c r="I6" s="44"/>
      <c r="J6" s="44"/>
      <c r="K6" s="44"/>
      <c r="L6" s="44"/>
      <c r="M6" s="45"/>
      <c r="N6" s="39" t="s">
        <v>10</v>
      </c>
      <c r="O6" s="39"/>
      <c r="P6" s="39"/>
      <c r="Q6" s="43" t="s">
        <v>11</v>
      </c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5"/>
      <c r="AF6" s="39" t="s">
        <v>8</v>
      </c>
      <c r="AG6" s="39"/>
      <c r="AH6" s="39"/>
    </row>
    <row r="7" spans="1:34" ht="30" customHeight="1" x14ac:dyDescent="0.25">
      <c r="A7" s="38"/>
      <c r="B7" s="39"/>
      <c r="C7" s="39"/>
      <c r="D7" s="39"/>
      <c r="E7" s="41" t="s">
        <v>5</v>
      </c>
      <c r="F7" s="41" t="s">
        <v>6</v>
      </c>
      <c r="G7" s="41" t="s">
        <v>7</v>
      </c>
      <c r="H7" s="39" t="s">
        <v>20</v>
      </c>
      <c r="I7" s="39"/>
      <c r="J7" s="39"/>
      <c r="K7" s="39" t="s">
        <v>25</v>
      </c>
      <c r="L7" s="39"/>
      <c r="M7" s="39"/>
      <c r="N7" s="41" t="s">
        <v>5</v>
      </c>
      <c r="O7" s="41" t="s">
        <v>6</v>
      </c>
      <c r="P7" s="41" t="s">
        <v>7</v>
      </c>
      <c r="Q7" s="43" t="s">
        <v>26</v>
      </c>
      <c r="R7" s="44"/>
      <c r="S7" s="45"/>
      <c r="T7" s="43" t="s">
        <v>22</v>
      </c>
      <c r="U7" s="44"/>
      <c r="V7" s="45"/>
      <c r="W7" s="43" t="s">
        <v>27</v>
      </c>
      <c r="X7" s="44"/>
      <c r="Y7" s="45"/>
      <c r="Z7" s="43" t="s">
        <v>28</v>
      </c>
      <c r="AA7" s="44"/>
      <c r="AB7" s="45"/>
      <c r="AC7" s="43" t="s">
        <v>23</v>
      </c>
      <c r="AD7" s="44"/>
      <c r="AE7" s="45"/>
      <c r="AF7" s="41" t="s">
        <v>5</v>
      </c>
      <c r="AG7" s="41" t="s">
        <v>6</v>
      </c>
      <c r="AH7" s="41" t="s">
        <v>7</v>
      </c>
    </row>
    <row r="8" spans="1:34" ht="110.25" x14ac:dyDescent="0.25">
      <c r="A8" s="38"/>
      <c r="B8" s="39"/>
      <c r="C8" s="39"/>
      <c r="D8" s="39"/>
      <c r="E8" s="42"/>
      <c r="F8" s="42"/>
      <c r="G8" s="42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42"/>
      <c r="O8" s="42"/>
      <c r="P8" s="42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42"/>
      <c r="AG8" s="42"/>
      <c r="AH8" s="42"/>
    </row>
    <row r="9" spans="1:34" ht="47.25" x14ac:dyDescent="0.25">
      <c r="A9" s="13">
        <v>1</v>
      </c>
      <c r="B9" s="28" t="s">
        <v>55</v>
      </c>
      <c r="C9" s="3" t="s">
        <v>39</v>
      </c>
      <c r="D9" s="13">
        <v>20</v>
      </c>
      <c r="E9" s="3">
        <v>5</v>
      </c>
      <c r="F9" s="3">
        <v>11</v>
      </c>
      <c r="G9" s="3">
        <v>4</v>
      </c>
      <c r="H9" s="3">
        <v>5</v>
      </c>
      <c r="I9" s="3">
        <v>8.5</v>
      </c>
      <c r="J9" s="3">
        <v>6.5</v>
      </c>
      <c r="K9" s="3">
        <v>2.5</v>
      </c>
      <c r="L9" s="3">
        <v>9</v>
      </c>
      <c r="M9" s="3">
        <v>8.5</v>
      </c>
      <c r="N9" s="3">
        <v>3</v>
      </c>
      <c r="O9" s="3">
        <v>9.25</v>
      </c>
      <c r="P9" s="3">
        <v>7.75</v>
      </c>
      <c r="Q9" s="3">
        <v>1.75</v>
      </c>
      <c r="R9" s="3">
        <v>9.75</v>
      </c>
      <c r="S9" s="3">
        <v>8.5</v>
      </c>
      <c r="T9" s="3">
        <v>2.5</v>
      </c>
      <c r="U9" s="3">
        <v>8.75</v>
      </c>
      <c r="V9" s="3">
        <v>8.75</v>
      </c>
      <c r="W9" s="3">
        <v>2.5</v>
      </c>
      <c r="X9" s="3">
        <v>10.5</v>
      </c>
      <c r="Y9" s="3">
        <v>7</v>
      </c>
      <c r="Z9" s="3">
        <v>5.25</v>
      </c>
      <c r="AA9" s="3">
        <v>8.75</v>
      </c>
      <c r="AB9" s="3">
        <v>6</v>
      </c>
      <c r="AC9" s="3">
        <v>3</v>
      </c>
      <c r="AD9" s="3">
        <v>7.25</v>
      </c>
      <c r="AE9" s="3">
        <v>9.75</v>
      </c>
      <c r="AF9" s="3">
        <v>7</v>
      </c>
      <c r="AG9" s="3">
        <v>7.75</v>
      </c>
      <c r="AH9" s="3">
        <v>5.25</v>
      </c>
    </row>
    <row r="10" spans="1:34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s="22" customFormat="1" ht="15.75" x14ac:dyDescent="0.25">
      <c r="A16" s="48" t="s">
        <v>13</v>
      </c>
      <c r="B16" s="49"/>
      <c r="C16" s="50"/>
      <c r="D16" s="20">
        <f>SUM(D9:D15)</f>
        <v>20</v>
      </c>
      <c r="E16" s="21">
        <f t="shared" ref="E16:AH16" si="0">SUM(E9:E15)</f>
        <v>5</v>
      </c>
      <c r="F16" s="21">
        <f t="shared" si="0"/>
        <v>11</v>
      </c>
      <c r="G16" s="21">
        <f t="shared" si="0"/>
        <v>4</v>
      </c>
      <c r="H16" s="21">
        <f t="shared" si="0"/>
        <v>5</v>
      </c>
      <c r="I16" s="21">
        <f t="shared" si="0"/>
        <v>8.5</v>
      </c>
      <c r="J16" s="21">
        <f t="shared" si="0"/>
        <v>6.5</v>
      </c>
      <c r="K16" s="21">
        <f t="shared" si="0"/>
        <v>2.5</v>
      </c>
      <c r="L16" s="21">
        <f t="shared" si="0"/>
        <v>9</v>
      </c>
      <c r="M16" s="21">
        <f t="shared" si="0"/>
        <v>8.5</v>
      </c>
      <c r="N16" s="21">
        <f t="shared" si="0"/>
        <v>3</v>
      </c>
      <c r="O16" s="21">
        <f t="shared" si="0"/>
        <v>9.25</v>
      </c>
      <c r="P16" s="21">
        <f t="shared" si="0"/>
        <v>7.75</v>
      </c>
      <c r="Q16" s="21">
        <f t="shared" si="0"/>
        <v>1.75</v>
      </c>
      <c r="R16" s="21">
        <f t="shared" si="0"/>
        <v>9.75</v>
      </c>
      <c r="S16" s="21">
        <f t="shared" si="0"/>
        <v>8.5</v>
      </c>
      <c r="T16" s="21">
        <f t="shared" si="0"/>
        <v>2.5</v>
      </c>
      <c r="U16" s="21">
        <f t="shared" si="0"/>
        <v>8.75</v>
      </c>
      <c r="V16" s="21">
        <f t="shared" si="0"/>
        <v>8.75</v>
      </c>
      <c r="W16" s="21">
        <f t="shared" si="0"/>
        <v>2.5</v>
      </c>
      <c r="X16" s="21">
        <f t="shared" si="0"/>
        <v>10.5</v>
      </c>
      <c r="Y16" s="21">
        <f t="shared" si="0"/>
        <v>7</v>
      </c>
      <c r="Z16" s="21">
        <f t="shared" si="0"/>
        <v>5.25</v>
      </c>
      <c r="AA16" s="21">
        <f t="shared" si="0"/>
        <v>8.75</v>
      </c>
      <c r="AB16" s="21">
        <f t="shared" si="0"/>
        <v>6</v>
      </c>
      <c r="AC16" s="21">
        <f t="shared" si="0"/>
        <v>3</v>
      </c>
      <c r="AD16" s="21">
        <f t="shared" si="0"/>
        <v>7.25</v>
      </c>
      <c r="AE16" s="21">
        <f t="shared" si="0"/>
        <v>9.75</v>
      </c>
      <c r="AF16" s="21">
        <f t="shared" si="0"/>
        <v>7</v>
      </c>
      <c r="AG16" s="21">
        <f t="shared" si="0"/>
        <v>7.75</v>
      </c>
      <c r="AH16" s="21">
        <f t="shared" si="0"/>
        <v>5.25</v>
      </c>
    </row>
    <row r="17" spans="1:34" ht="15.75" x14ac:dyDescent="0.25">
      <c r="A17" s="35" t="s">
        <v>14</v>
      </c>
      <c r="B17" s="36"/>
      <c r="C17" s="36"/>
      <c r="D17" s="19">
        <f>D16*100/D16</f>
        <v>100</v>
      </c>
      <c r="E17" s="10">
        <f>E16*100/D16</f>
        <v>25</v>
      </c>
      <c r="F17" s="11">
        <f>F16*100/D16</f>
        <v>55</v>
      </c>
      <c r="G17" s="11">
        <f>G16*100/D16</f>
        <v>20</v>
      </c>
      <c r="H17" s="8">
        <f>H16*100/D16</f>
        <v>25</v>
      </c>
      <c r="I17" s="8">
        <f>I16*100/D16</f>
        <v>42.5</v>
      </c>
      <c r="J17" s="8">
        <f>J16*100/D16</f>
        <v>32.5</v>
      </c>
      <c r="K17" s="8">
        <f>K16*100/D16</f>
        <v>12.5</v>
      </c>
      <c r="L17" s="8">
        <f>L16*100/D16</f>
        <v>45</v>
      </c>
      <c r="M17" s="8">
        <f>M16*100/D16</f>
        <v>42.5</v>
      </c>
      <c r="N17" s="8">
        <f>N16*100/D16</f>
        <v>15</v>
      </c>
      <c r="O17" s="8">
        <f>O16*100/D16</f>
        <v>46.25</v>
      </c>
      <c r="P17" s="8">
        <f>P16*100/D16</f>
        <v>38.75</v>
      </c>
      <c r="Q17" s="8">
        <f>Q16*100/D16</f>
        <v>8.75</v>
      </c>
      <c r="R17" s="8">
        <f>R16*100/D16</f>
        <v>48.75</v>
      </c>
      <c r="S17" s="8">
        <f>S16*100/D16</f>
        <v>42.5</v>
      </c>
      <c r="T17" s="8">
        <f>T16*100/D16</f>
        <v>12.5</v>
      </c>
      <c r="U17" s="8">
        <f>U16*100/D16</f>
        <v>43.75</v>
      </c>
      <c r="V17" s="8">
        <f>V16*100/D16</f>
        <v>43.75</v>
      </c>
      <c r="W17" s="8">
        <f>W16*100/D16</f>
        <v>12.5</v>
      </c>
      <c r="X17" s="8">
        <f>X16*100/D16</f>
        <v>52.5</v>
      </c>
      <c r="Y17" s="8">
        <f>Y16*100/D16</f>
        <v>35</v>
      </c>
      <c r="Z17" s="8">
        <f>Z16*100/D16</f>
        <v>26.25</v>
      </c>
      <c r="AA17" s="8">
        <f>AA16*100/D16</f>
        <v>43.75</v>
      </c>
      <c r="AB17" s="8">
        <f>AB16*100/D16</f>
        <v>30</v>
      </c>
      <c r="AC17" s="8">
        <f>AC16*100/D16</f>
        <v>15</v>
      </c>
      <c r="AD17" s="8">
        <f>AD16*100/D16</f>
        <v>36.25</v>
      </c>
      <c r="AE17" s="8">
        <f>AE16*100/D16</f>
        <v>48.75</v>
      </c>
      <c r="AF17" s="8">
        <f>AF16*100/D16</f>
        <v>35</v>
      </c>
      <c r="AG17" s="8">
        <f>AG16*100/D16</f>
        <v>38.75</v>
      </c>
      <c r="AH17" s="8">
        <f>AH16*100/D16</f>
        <v>26.25</v>
      </c>
    </row>
  </sheetData>
  <mergeCells count="32">
    <mergeCell ref="B3:H3"/>
    <mergeCell ref="N2:AH2"/>
    <mergeCell ref="Q6:AE6"/>
    <mergeCell ref="N4:V4"/>
    <mergeCell ref="AF1:AH1"/>
    <mergeCell ref="D6:D8"/>
    <mergeCell ref="E6:G6"/>
    <mergeCell ref="B2:G2"/>
    <mergeCell ref="Q7:S7"/>
    <mergeCell ref="T7:V7"/>
    <mergeCell ref="W7:Y7"/>
    <mergeCell ref="H6:M6"/>
    <mergeCell ref="H7:J7"/>
    <mergeCell ref="K7:M7"/>
    <mergeCell ref="N6:P6"/>
    <mergeCell ref="AF6:AH6"/>
    <mergeCell ref="A17:C17"/>
    <mergeCell ref="A16:C16"/>
    <mergeCell ref="A6:A8"/>
    <mergeCell ref="B6:B8"/>
    <mergeCell ref="C6:C8"/>
    <mergeCell ref="AH7:AH8"/>
    <mergeCell ref="E7:E8"/>
    <mergeCell ref="F7:F8"/>
    <mergeCell ref="G7:G8"/>
    <mergeCell ref="N7:N8"/>
    <mergeCell ref="O7:O8"/>
    <mergeCell ref="Z7:AB7"/>
    <mergeCell ref="AC7:AE7"/>
    <mergeCell ref="P7:P8"/>
    <mergeCell ref="AF7:AF8"/>
    <mergeCell ref="AG7:A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topLeftCell="H7" workbookViewId="0">
      <selection activeCell="AH19" sqref="AH19"/>
    </sheetView>
  </sheetViews>
  <sheetFormatPr defaultRowHeight="15" x14ac:dyDescent="0.25"/>
  <cols>
    <col min="2" max="2" width="16.140625" customWidth="1"/>
    <col min="3" max="3" width="27.5703125" customWidth="1"/>
  </cols>
  <sheetData>
    <row r="1" spans="1:3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47" t="s">
        <v>24</v>
      </c>
      <c r="AJ1" s="47"/>
      <c r="AK1" s="47"/>
    </row>
    <row r="2" spans="1:37" ht="15" customHeight="1" x14ac:dyDescent="0.25">
      <c r="A2" s="1"/>
      <c r="B2" s="40" t="s">
        <v>35</v>
      </c>
      <c r="C2" s="40"/>
      <c r="D2" s="40"/>
      <c r="E2" s="40"/>
      <c r="F2" s="40"/>
      <c r="G2" s="40"/>
      <c r="H2" s="1"/>
      <c r="I2" s="1"/>
      <c r="J2" s="1"/>
      <c r="K2" s="1"/>
      <c r="L2" s="1"/>
      <c r="M2" s="1"/>
      <c r="N2" s="1"/>
      <c r="O2" s="1"/>
      <c r="P2" s="1"/>
      <c r="Q2" s="46" t="s">
        <v>47</v>
      </c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</row>
    <row r="3" spans="1:37" ht="15.75" x14ac:dyDescent="0.25">
      <c r="A3" s="1"/>
      <c r="B3" s="46" t="s">
        <v>46</v>
      </c>
      <c r="C3" s="46"/>
      <c r="D3" s="46"/>
      <c r="E3" s="46"/>
      <c r="F3" s="46"/>
      <c r="G3" s="46"/>
      <c r="H3" s="46"/>
      <c r="I3" s="2"/>
      <c r="J3" s="2"/>
      <c r="K3" s="2"/>
      <c r="L3" s="2"/>
      <c r="M3" s="2"/>
      <c r="N3" s="2"/>
      <c r="O3" s="2"/>
      <c r="P3" s="2"/>
      <c r="Q3" s="1" t="s">
        <v>48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1" t="s">
        <v>58</v>
      </c>
      <c r="R4" s="51"/>
      <c r="S4" s="51"/>
      <c r="T4" s="51"/>
      <c r="U4" s="51"/>
      <c r="V4" s="51"/>
      <c r="W4" s="51"/>
      <c r="X4" s="51"/>
      <c r="Y4" s="51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25">
      <c r="A6" s="38" t="s">
        <v>0</v>
      </c>
      <c r="B6" s="39" t="s">
        <v>2</v>
      </c>
      <c r="C6" s="39" t="s">
        <v>3</v>
      </c>
      <c r="D6" s="39" t="s">
        <v>12</v>
      </c>
      <c r="E6" s="38" t="s">
        <v>4</v>
      </c>
      <c r="F6" s="38"/>
      <c r="G6" s="38"/>
      <c r="H6" s="43" t="s">
        <v>9</v>
      </c>
      <c r="I6" s="44"/>
      <c r="J6" s="44"/>
      <c r="K6" s="44"/>
      <c r="L6" s="44"/>
      <c r="M6" s="44"/>
      <c r="N6" s="44"/>
      <c r="O6" s="44"/>
      <c r="P6" s="45"/>
      <c r="Q6" s="39" t="s">
        <v>10</v>
      </c>
      <c r="R6" s="39"/>
      <c r="S6" s="39"/>
      <c r="T6" s="43" t="s">
        <v>11</v>
      </c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5"/>
      <c r="AI6" s="39" t="s">
        <v>8</v>
      </c>
      <c r="AJ6" s="39"/>
      <c r="AK6" s="39"/>
    </row>
    <row r="7" spans="1:37" ht="29.25" customHeight="1" x14ac:dyDescent="0.25">
      <c r="A7" s="38"/>
      <c r="B7" s="39"/>
      <c r="C7" s="39"/>
      <c r="D7" s="39"/>
      <c r="E7" s="41" t="s">
        <v>5</v>
      </c>
      <c r="F7" s="41" t="s">
        <v>6</v>
      </c>
      <c r="G7" s="41" t="s">
        <v>7</v>
      </c>
      <c r="H7" s="39" t="s">
        <v>20</v>
      </c>
      <c r="I7" s="39"/>
      <c r="J7" s="39"/>
      <c r="K7" s="39" t="s">
        <v>25</v>
      </c>
      <c r="L7" s="39"/>
      <c r="M7" s="39"/>
      <c r="N7" s="39" t="s">
        <v>29</v>
      </c>
      <c r="O7" s="39"/>
      <c r="P7" s="39"/>
      <c r="Q7" s="41" t="s">
        <v>5</v>
      </c>
      <c r="R7" s="41" t="s">
        <v>6</v>
      </c>
      <c r="S7" s="41" t="s">
        <v>7</v>
      </c>
      <c r="T7" s="43" t="s">
        <v>26</v>
      </c>
      <c r="U7" s="44"/>
      <c r="V7" s="45"/>
      <c r="W7" s="43" t="s">
        <v>22</v>
      </c>
      <c r="X7" s="44"/>
      <c r="Y7" s="45"/>
      <c r="Z7" s="43" t="s">
        <v>27</v>
      </c>
      <c r="AA7" s="44"/>
      <c r="AB7" s="45"/>
      <c r="AC7" s="43" t="s">
        <v>28</v>
      </c>
      <c r="AD7" s="44"/>
      <c r="AE7" s="45"/>
      <c r="AF7" s="43" t="s">
        <v>23</v>
      </c>
      <c r="AG7" s="44"/>
      <c r="AH7" s="45"/>
      <c r="AI7" s="41" t="s">
        <v>5</v>
      </c>
      <c r="AJ7" s="41" t="s">
        <v>6</v>
      </c>
      <c r="AK7" s="41" t="s">
        <v>7</v>
      </c>
    </row>
    <row r="8" spans="1:37" ht="84.75" customHeight="1" x14ac:dyDescent="0.25">
      <c r="A8" s="38"/>
      <c r="B8" s="39"/>
      <c r="C8" s="39"/>
      <c r="D8" s="39"/>
      <c r="E8" s="42"/>
      <c r="F8" s="42"/>
      <c r="G8" s="42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42"/>
      <c r="R8" s="42"/>
      <c r="S8" s="42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42"/>
      <c r="AJ8" s="42"/>
      <c r="AK8" s="42"/>
    </row>
    <row r="9" spans="1:37" ht="47.25" x14ac:dyDescent="0.25">
      <c r="A9" s="13">
        <v>1</v>
      </c>
      <c r="B9" s="28" t="s">
        <v>54</v>
      </c>
      <c r="C9" s="3" t="s">
        <v>38</v>
      </c>
      <c r="D9" s="13">
        <v>25</v>
      </c>
      <c r="E9" s="3">
        <v>15</v>
      </c>
      <c r="F9" s="3">
        <v>9</v>
      </c>
      <c r="G9" s="3">
        <v>1</v>
      </c>
      <c r="H9" s="3">
        <v>10.8</v>
      </c>
      <c r="I9" s="3">
        <v>12</v>
      </c>
      <c r="J9" s="3">
        <v>2.2000000000000002</v>
      </c>
      <c r="K9" s="3">
        <v>14.4</v>
      </c>
      <c r="L9" s="3">
        <v>8.8000000000000007</v>
      </c>
      <c r="M9" s="3">
        <v>1.8</v>
      </c>
      <c r="N9" s="3">
        <v>3.2</v>
      </c>
      <c r="O9" s="3">
        <v>10.199999999999999</v>
      </c>
      <c r="P9" s="3">
        <v>11.6</v>
      </c>
      <c r="Q9" s="3">
        <v>14</v>
      </c>
      <c r="R9" s="3">
        <v>10</v>
      </c>
      <c r="S9" s="3">
        <v>1</v>
      </c>
      <c r="T9" s="3">
        <v>6.2</v>
      </c>
      <c r="U9" s="3">
        <v>16.600000000000001</v>
      </c>
      <c r="V9" s="3">
        <v>2.2000000000000002</v>
      </c>
      <c r="W9" s="3">
        <v>11.6</v>
      </c>
      <c r="X9" s="3">
        <v>12</v>
      </c>
      <c r="Y9" s="3">
        <v>1.4</v>
      </c>
      <c r="Z9" s="3">
        <v>15.4</v>
      </c>
      <c r="AA9" s="3">
        <v>8.4</v>
      </c>
      <c r="AB9" s="3">
        <v>1.2</v>
      </c>
      <c r="AC9" s="3">
        <v>18</v>
      </c>
      <c r="AD9" s="3">
        <v>5.8</v>
      </c>
      <c r="AE9" s="3">
        <v>1.2</v>
      </c>
      <c r="AF9" s="3">
        <v>12</v>
      </c>
      <c r="AG9" s="3">
        <v>10.199999999999999</v>
      </c>
      <c r="AH9" s="3">
        <v>2.8</v>
      </c>
      <c r="AI9" s="3">
        <v>13</v>
      </c>
      <c r="AJ9" s="3">
        <v>10</v>
      </c>
      <c r="AK9" s="3">
        <v>2</v>
      </c>
    </row>
    <row r="10" spans="1:37" ht="47.25" x14ac:dyDescent="0.25">
      <c r="A10" s="13">
        <v>2</v>
      </c>
      <c r="B10" s="6" t="s">
        <v>53</v>
      </c>
      <c r="C10" s="3" t="s">
        <v>59</v>
      </c>
      <c r="D10" s="13">
        <v>25</v>
      </c>
      <c r="E10" s="3">
        <v>8</v>
      </c>
      <c r="F10" s="3">
        <v>11</v>
      </c>
      <c r="G10" s="3">
        <v>6</v>
      </c>
      <c r="H10" s="3">
        <v>8.4</v>
      </c>
      <c r="I10" s="3">
        <v>8.4</v>
      </c>
      <c r="J10" s="3">
        <v>8.1999999999999993</v>
      </c>
      <c r="K10" s="3">
        <v>7</v>
      </c>
      <c r="L10" s="3">
        <v>6.6</v>
      </c>
      <c r="M10" s="3">
        <v>11.4</v>
      </c>
      <c r="N10" s="3">
        <v>5</v>
      </c>
      <c r="O10" s="3">
        <v>10.8</v>
      </c>
      <c r="P10" s="3">
        <v>9.1999999999999993</v>
      </c>
      <c r="Q10" s="3">
        <v>7</v>
      </c>
      <c r="R10" s="3">
        <v>10</v>
      </c>
      <c r="S10" s="3">
        <v>8</v>
      </c>
      <c r="T10" s="3">
        <v>5.2</v>
      </c>
      <c r="U10" s="3">
        <v>11</v>
      </c>
      <c r="V10" s="3">
        <v>8.8000000000000007</v>
      </c>
      <c r="W10" s="3">
        <v>5.4</v>
      </c>
      <c r="X10" s="3">
        <v>11</v>
      </c>
      <c r="Y10" s="3">
        <v>8.6</v>
      </c>
      <c r="Z10" s="3">
        <v>6.8</v>
      </c>
      <c r="AA10" s="3">
        <v>8.1999999999999993</v>
      </c>
      <c r="AB10" s="3">
        <v>10</v>
      </c>
      <c r="AC10" s="3">
        <v>10.6</v>
      </c>
      <c r="AD10" s="3">
        <v>10.199999999999999</v>
      </c>
      <c r="AE10" s="3">
        <v>4.2</v>
      </c>
      <c r="AF10" s="3">
        <v>9.8000000000000007</v>
      </c>
      <c r="AG10" s="3">
        <v>11.8</v>
      </c>
      <c r="AH10" s="3">
        <v>3.4</v>
      </c>
      <c r="AI10" s="3">
        <v>9</v>
      </c>
      <c r="AJ10" s="3">
        <v>9</v>
      </c>
      <c r="AK10" s="3">
        <v>7</v>
      </c>
    </row>
    <row r="11" spans="1:37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s="22" customFormat="1" ht="15.75" x14ac:dyDescent="0.25">
      <c r="A16" s="48" t="s">
        <v>13</v>
      </c>
      <c r="B16" s="49"/>
      <c r="C16" s="50"/>
      <c r="D16" s="23">
        <f>SUM(D9:D15)</f>
        <v>50</v>
      </c>
      <c r="E16" s="24">
        <f t="shared" ref="E16:AK16" si="0">SUM(E9:E15)</f>
        <v>23</v>
      </c>
      <c r="F16" s="24">
        <f t="shared" si="0"/>
        <v>20</v>
      </c>
      <c r="G16" s="24">
        <f t="shared" si="0"/>
        <v>7</v>
      </c>
      <c r="H16" s="24">
        <f t="shared" si="0"/>
        <v>19.200000000000003</v>
      </c>
      <c r="I16" s="24">
        <f t="shared" si="0"/>
        <v>20.399999999999999</v>
      </c>
      <c r="J16" s="24">
        <f t="shared" si="0"/>
        <v>10.399999999999999</v>
      </c>
      <c r="K16" s="24">
        <f t="shared" si="0"/>
        <v>21.4</v>
      </c>
      <c r="L16" s="24">
        <f t="shared" si="0"/>
        <v>15.4</v>
      </c>
      <c r="M16" s="24">
        <f t="shared" si="0"/>
        <v>13.200000000000001</v>
      </c>
      <c r="N16" s="24">
        <f t="shared" si="0"/>
        <v>8.1999999999999993</v>
      </c>
      <c r="O16" s="24">
        <f t="shared" si="0"/>
        <v>21</v>
      </c>
      <c r="P16" s="24">
        <f t="shared" si="0"/>
        <v>20.799999999999997</v>
      </c>
      <c r="Q16" s="24">
        <f t="shared" si="0"/>
        <v>21</v>
      </c>
      <c r="R16" s="24">
        <f t="shared" si="0"/>
        <v>20</v>
      </c>
      <c r="S16" s="24">
        <f t="shared" si="0"/>
        <v>9</v>
      </c>
      <c r="T16" s="24">
        <f t="shared" si="0"/>
        <v>11.4</v>
      </c>
      <c r="U16" s="24">
        <f t="shared" si="0"/>
        <v>27.6</v>
      </c>
      <c r="V16" s="24">
        <f t="shared" si="0"/>
        <v>11</v>
      </c>
      <c r="W16" s="24">
        <f t="shared" si="0"/>
        <v>17</v>
      </c>
      <c r="X16" s="24">
        <f t="shared" si="0"/>
        <v>23</v>
      </c>
      <c r="Y16" s="24">
        <f t="shared" si="0"/>
        <v>10</v>
      </c>
      <c r="Z16" s="24">
        <f t="shared" si="0"/>
        <v>22.2</v>
      </c>
      <c r="AA16" s="24">
        <f t="shared" si="0"/>
        <v>16.600000000000001</v>
      </c>
      <c r="AB16" s="24">
        <f t="shared" si="0"/>
        <v>11.2</v>
      </c>
      <c r="AC16" s="24">
        <f t="shared" si="0"/>
        <v>28.6</v>
      </c>
      <c r="AD16" s="24">
        <f t="shared" si="0"/>
        <v>16</v>
      </c>
      <c r="AE16" s="24">
        <f t="shared" si="0"/>
        <v>5.4</v>
      </c>
      <c r="AF16" s="24">
        <f t="shared" si="0"/>
        <v>21.8</v>
      </c>
      <c r="AG16" s="24">
        <f t="shared" si="0"/>
        <v>22</v>
      </c>
      <c r="AH16" s="24">
        <f t="shared" si="0"/>
        <v>6.1999999999999993</v>
      </c>
      <c r="AI16" s="24">
        <f t="shared" si="0"/>
        <v>22</v>
      </c>
      <c r="AJ16" s="24">
        <f t="shared" si="0"/>
        <v>19</v>
      </c>
      <c r="AK16" s="24">
        <f t="shared" si="0"/>
        <v>9</v>
      </c>
    </row>
    <row r="17" spans="1:37" ht="15.75" x14ac:dyDescent="0.25">
      <c r="A17" s="35" t="s">
        <v>14</v>
      </c>
      <c r="B17" s="36"/>
      <c r="C17" s="36"/>
      <c r="D17" s="19">
        <f>D16*100/D16</f>
        <v>100</v>
      </c>
      <c r="E17" s="10">
        <f>E16*100/D16</f>
        <v>46</v>
      </c>
      <c r="F17" s="11">
        <f>F16*100/D16</f>
        <v>40</v>
      </c>
      <c r="G17" s="11">
        <f>G16*100/D16</f>
        <v>14</v>
      </c>
      <c r="H17" s="8">
        <f>H16*100/D16</f>
        <v>38.400000000000006</v>
      </c>
      <c r="I17" s="8">
        <f>I16*100/D16</f>
        <v>40.799999999999997</v>
      </c>
      <c r="J17" s="8">
        <f>J16*100/D16</f>
        <v>20.799999999999997</v>
      </c>
      <c r="K17" s="8">
        <f>K16*100/D16</f>
        <v>42.8</v>
      </c>
      <c r="L17" s="8">
        <f>L16*100/D16</f>
        <v>30.8</v>
      </c>
      <c r="M17" s="8">
        <f>M16*100/D16</f>
        <v>26.4</v>
      </c>
      <c r="N17" s="8">
        <f>N16*100/D16</f>
        <v>16.399999999999999</v>
      </c>
      <c r="O17" s="8">
        <f>O16*100/D16</f>
        <v>42</v>
      </c>
      <c r="P17" s="8">
        <f>P16*100/D16</f>
        <v>41.599999999999994</v>
      </c>
      <c r="Q17" s="8">
        <f>Q16*100/D16</f>
        <v>42</v>
      </c>
      <c r="R17" s="8">
        <f>R16*100/D16</f>
        <v>40</v>
      </c>
      <c r="S17" s="8">
        <f>S16*100/D16</f>
        <v>18</v>
      </c>
      <c r="T17" s="8">
        <f>T16*100/D16</f>
        <v>22.8</v>
      </c>
      <c r="U17" s="8">
        <f>U16*100/D16</f>
        <v>55.2</v>
      </c>
      <c r="V17" s="8">
        <f>V16*100/D16</f>
        <v>22</v>
      </c>
      <c r="W17" s="8">
        <f>W16*100/D16</f>
        <v>34</v>
      </c>
      <c r="X17" s="8">
        <f>X16*100/D16</f>
        <v>46</v>
      </c>
      <c r="Y17" s="8">
        <f>Y16*100/D16</f>
        <v>20</v>
      </c>
      <c r="Z17" s="8">
        <f>Z16*100/D16</f>
        <v>44.4</v>
      </c>
      <c r="AA17" s="8">
        <f>AA16*100/D16</f>
        <v>33.200000000000003</v>
      </c>
      <c r="AB17" s="8">
        <f>AB16*100/D16</f>
        <v>22.4</v>
      </c>
      <c r="AC17" s="8">
        <f>AC16*100/D16</f>
        <v>57.2</v>
      </c>
      <c r="AD17" s="8">
        <f>AD16*100/D16</f>
        <v>32</v>
      </c>
      <c r="AE17" s="8">
        <f>AE16*100/D16</f>
        <v>10.8</v>
      </c>
      <c r="AF17" s="8">
        <f>AF16*100/D16</f>
        <v>43.6</v>
      </c>
      <c r="AG17" s="8">
        <f>AG16*100/D16</f>
        <v>44</v>
      </c>
      <c r="AH17" s="8">
        <f>AH16*100/D16</f>
        <v>12.399999999999999</v>
      </c>
      <c r="AI17" s="8">
        <f>AI16*100/D16</f>
        <v>44</v>
      </c>
      <c r="AJ17" s="8">
        <f>AJ16*100/D16</f>
        <v>38</v>
      </c>
      <c r="AK17" s="8">
        <f>AK16*100/D16</f>
        <v>18</v>
      </c>
    </row>
  </sheetData>
  <mergeCells count="33">
    <mergeCell ref="AI1:AK1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  <mergeCell ref="AI7:AI8"/>
    <mergeCell ref="A17:C17"/>
    <mergeCell ref="A16:C16"/>
    <mergeCell ref="A6:A8"/>
    <mergeCell ref="B6:B8"/>
    <mergeCell ref="C6:C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  <mergeCell ref="B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topLeftCell="D10" zoomScale="80" zoomScaleNormal="80" workbookViewId="0">
      <selection activeCell="AM10" sqref="AM10"/>
    </sheetView>
  </sheetViews>
  <sheetFormatPr defaultRowHeight="15" x14ac:dyDescent="0.25"/>
  <cols>
    <col min="1" max="1" width="5.5703125" customWidth="1"/>
    <col min="2" max="2" width="16.7109375" customWidth="1"/>
    <col min="3" max="3" width="28.7109375" customWidth="1"/>
    <col min="4" max="4" width="11.140625" customWidth="1"/>
    <col min="5" max="6" width="9.5703125" bestFit="1" customWidth="1"/>
    <col min="7" max="7" width="9.28515625" bestFit="1" customWidth="1"/>
  </cols>
  <sheetData>
    <row r="1" spans="1:3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47" t="s">
        <v>24</v>
      </c>
      <c r="AJ1" s="47"/>
      <c r="AK1" s="47"/>
    </row>
    <row r="2" spans="1:37" ht="15" customHeight="1" x14ac:dyDescent="0.25">
      <c r="A2" s="1"/>
      <c r="B2" s="40" t="s">
        <v>36</v>
      </c>
      <c r="C2" s="40"/>
      <c r="D2" s="40"/>
      <c r="E2" s="40"/>
      <c r="F2" s="40"/>
      <c r="G2" s="40"/>
      <c r="H2" s="1"/>
      <c r="I2" s="1"/>
      <c r="J2" s="1"/>
      <c r="K2" s="1"/>
      <c r="L2" s="1"/>
      <c r="M2" s="1"/>
      <c r="N2" s="1"/>
      <c r="O2" s="1"/>
      <c r="P2" s="1"/>
      <c r="Q2" s="46" t="s">
        <v>47</v>
      </c>
      <c r="R2" s="46"/>
      <c r="S2" s="46"/>
      <c r="T2" s="46"/>
      <c r="U2" s="46"/>
      <c r="V2" s="46"/>
      <c r="W2" s="46"/>
      <c r="X2" s="46"/>
      <c r="Y2" s="46"/>
      <c r="Z2" s="46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75" x14ac:dyDescent="0.25">
      <c r="A3" s="1"/>
      <c r="B3" s="46" t="s">
        <v>46</v>
      </c>
      <c r="C3" s="46"/>
      <c r="D3" s="46"/>
      <c r="E3" s="46"/>
      <c r="F3" s="46"/>
      <c r="G3" s="46"/>
      <c r="H3" s="46"/>
      <c r="I3" s="2"/>
      <c r="J3" s="2"/>
      <c r="K3" s="2"/>
      <c r="L3" s="2"/>
      <c r="M3" s="2"/>
      <c r="N3" s="2"/>
      <c r="O3" s="2"/>
      <c r="P3" s="2"/>
      <c r="Q3" s="46" t="s">
        <v>57</v>
      </c>
      <c r="R3" s="46"/>
      <c r="S3" s="46"/>
      <c r="T3" s="46"/>
      <c r="U3" s="46"/>
      <c r="V3" s="46"/>
      <c r="W3" s="46"/>
      <c r="X3" s="46"/>
      <c r="Y3" s="46"/>
      <c r="Z3" s="46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1" t="s">
        <v>58</v>
      </c>
      <c r="R4" s="51"/>
      <c r="S4" s="51"/>
      <c r="T4" s="51"/>
      <c r="U4" s="51"/>
      <c r="V4" s="51"/>
      <c r="W4" s="51"/>
      <c r="X4" s="51"/>
      <c r="Y4" s="51"/>
      <c r="Z4" s="51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 x14ac:dyDescent="0.25">
      <c r="A6" s="38" t="s">
        <v>0</v>
      </c>
      <c r="B6" s="39" t="s">
        <v>2</v>
      </c>
      <c r="C6" s="39" t="s">
        <v>3</v>
      </c>
      <c r="D6" s="39" t="s">
        <v>12</v>
      </c>
      <c r="E6" s="38" t="s">
        <v>4</v>
      </c>
      <c r="F6" s="38"/>
      <c r="G6" s="38"/>
      <c r="H6" s="43" t="s">
        <v>9</v>
      </c>
      <c r="I6" s="44"/>
      <c r="J6" s="44"/>
      <c r="K6" s="44"/>
      <c r="L6" s="44"/>
      <c r="M6" s="44"/>
      <c r="N6" s="44"/>
      <c r="O6" s="44"/>
      <c r="P6" s="45"/>
      <c r="Q6" s="39" t="s">
        <v>10</v>
      </c>
      <c r="R6" s="39"/>
      <c r="S6" s="39"/>
      <c r="T6" s="43" t="s">
        <v>11</v>
      </c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5"/>
      <c r="AI6" s="39" t="s">
        <v>8</v>
      </c>
      <c r="AJ6" s="39"/>
      <c r="AK6" s="39"/>
    </row>
    <row r="7" spans="1:37" ht="32.25" customHeight="1" x14ac:dyDescent="0.25">
      <c r="A7" s="38"/>
      <c r="B7" s="39"/>
      <c r="C7" s="39"/>
      <c r="D7" s="39"/>
      <c r="E7" s="41" t="s">
        <v>5</v>
      </c>
      <c r="F7" s="41" t="s">
        <v>6</v>
      </c>
      <c r="G7" s="41" t="s">
        <v>7</v>
      </c>
      <c r="H7" s="43" t="s">
        <v>20</v>
      </c>
      <c r="I7" s="44"/>
      <c r="J7" s="45"/>
      <c r="K7" s="43" t="s">
        <v>25</v>
      </c>
      <c r="L7" s="44"/>
      <c r="M7" s="45"/>
      <c r="N7" s="43" t="s">
        <v>29</v>
      </c>
      <c r="O7" s="44"/>
      <c r="P7" s="45"/>
      <c r="Q7" s="41" t="s">
        <v>5</v>
      </c>
      <c r="R7" s="41" t="s">
        <v>6</v>
      </c>
      <c r="S7" s="41" t="s">
        <v>7</v>
      </c>
      <c r="T7" s="43" t="s">
        <v>26</v>
      </c>
      <c r="U7" s="44"/>
      <c r="V7" s="45"/>
      <c r="W7" s="43" t="s">
        <v>22</v>
      </c>
      <c r="X7" s="44"/>
      <c r="Y7" s="45"/>
      <c r="Z7" s="43" t="s">
        <v>27</v>
      </c>
      <c r="AA7" s="44"/>
      <c r="AB7" s="45"/>
      <c r="AC7" s="43" t="s">
        <v>28</v>
      </c>
      <c r="AD7" s="44"/>
      <c r="AE7" s="45"/>
      <c r="AF7" s="43" t="s">
        <v>23</v>
      </c>
      <c r="AG7" s="44"/>
      <c r="AH7" s="45"/>
      <c r="AI7" s="41" t="s">
        <v>5</v>
      </c>
      <c r="AJ7" s="41" t="s">
        <v>6</v>
      </c>
      <c r="AK7" s="41" t="s">
        <v>7</v>
      </c>
    </row>
    <row r="8" spans="1:37" ht="93.75" customHeight="1" x14ac:dyDescent="0.25">
      <c r="A8" s="38"/>
      <c r="B8" s="39"/>
      <c r="C8" s="39"/>
      <c r="D8" s="39"/>
      <c r="E8" s="42"/>
      <c r="F8" s="42"/>
      <c r="G8" s="42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42"/>
      <c r="R8" s="42"/>
      <c r="S8" s="42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42"/>
      <c r="AJ8" s="42"/>
      <c r="AK8" s="42"/>
    </row>
    <row r="9" spans="1:37" ht="31.5" x14ac:dyDescent="0.25">
      <c r="A9" s="13">
        <v>1</v>
      </c>
      <c r="B9" s="28" t="s">
        <v>51</v>
      </c>
      <c r="C9" s="3" t="s">
        <v>40</v>
      </c>
      <c r="D9" s="13">
        <v>25</v>
      </c>
      <c r="E9" s="3">
        <v>10</v>
      </c>
      <c r="F9" s="3">
        <v>11</v>
      </c>
      <c r="G9" s="3">
        <v>4</v>
      </c>
      <c r="H9" s="3">
        <v>10</v>
      </c>
      <c r="I9" s="3">
        <v>11</v>
      </c>
      <c r="J9" s="3">
        <v>4</v>
      </c>
      <c r="K9" s="3">
        <v>10</v>
      </c>
      <c r="L9" s="3">
        <v>11</v>
      </c>
      <c r="M9" s="3">
        <v>4</v>
      </c>
      <c r="N9" s="3">
        <v>10</v>
      </c>
      <c r="O9" s="3">
        <v>11</v>
      </c>
      <c r="P9" s="3">
        <v>4</v>
      </c>
      <c r="Q9" s="3">
        <v>10</v>
      </c>
      <c r="R9" s="3">
        <v>11</v>
      </c>
      <c r="S9" s="3">
        <v>4</v>
      </c>
      <c r="T9" s="3">
        <v>10</v>
      </c>
      <c r="U9" s="3">
        <v>11</v>
      </c>
      <c r="V9" s="3">
        <v>4</v>
      </c>
      <c r="W9" s="3">
        <v>10</v>
      </c>
      <c r="X9" s="3">
        <v>11</v>
      </c>
      <c r="Y9" s="3">
        <v>4</v>
      </c>
      <c r="Z9" s="3">
        <v>10</v>
      </c>
      <c r="AA9" s="3">
        <v>11</v>
      </c>
      <c r="AB9" s="3">
        <v>4</v>
      </c>
      <c r="AC9" s="3">
        <v>10</v>
      </c>
      <c r="AD9" s="3">
        <v>11</v>
      </c>
      <c r="AE9" s="3">
        <v>4</v>
      </c>
      <c r="AF9" s="3">
        <v>10</v>
      </c>
      <c r="AG9" s="3">
        <v>11</v>
      </c>
      <c r="AH9" s="3">
        <v>4</v>
      </c>
      <c r="AI9" s="3">
        <v>10</v>
      </c>
      <c r="AJ9" s="3">
        <v>11</v>
      </c>
      <c r="AK9" s="3">
        <v>4</v>
      </c>
    </row>
    <row r="10" spans="1:37" s="32" customFormat="1" ht="31.5" x14ac:dyDescent="0.25">
      <c r="A10" s="29">
        <v>2</v>
      </c>
      <c r="B10" s="30" t="s">
        <v>52</v>
      </c>
      <c r="C10" s="31" t="s">
        <v>43</v>
      </c>
      <c r="D10" s="29">
        <v>25</v>
      </c>
      <c r="E10" s="33">
        <v>21</v>
      </c>
      <c r="F10" s="34">
        <v>2</v>
      </c>
      <c r="G10" s="34">
        <v>2</v>
      </c>
      <c r="H10" s="33">
        <v>9</v>
      </c>
      <c r="I10" s="34">
        <v>12.666667</v>
      </c>
      <c r="J10" s="34">
        <v>3.3333330000000001</v>
      </c>
      <c r="K10" s="33">
        <v>15.333333</v>
      </c>
      <c r="L10" s="34">
        <v>7.6666670000000003</v>
      </c>
      <c r="M10" s="34">
        <v>2</v>
      </c>
      <c r="N10" s="33">
        <v>11</v>
      </c>
      <c r="O10" s="34">
        <v>10.833333</v>
      </c>
      <c r="P10" s="34">
        <v>3.1666669999999999</v>
      </c>
      <c r="Q10" s="33">
        <v>20</v>
      </c>
      <c r="R10" s="34">
        <v>4</v>
      </c>
      <c r="S10" s="34">
        <v>1</v>
      </c>
      <c r="T10" s="33">
        <v>20.16667</v>
      </c>
      <c r="U10" s="34">
        <v>4</v>
      </c>
      <c r="V10" s="34">
        <v>0.83333000000000002</v>
      </c>
      <c r="W10" s="33">
        <v>18.66667</v>
      </c>
      <c r="X10" s="34">
        <v>5</v>
      </c>
      <c r="Y10" s="34">
        <v>1.3333299999999999</v>
      </c>
      <c r="Z10" s="33">
        <v>19.16667</v>
      </c>
      <c r="AA10" s="34">
        <v>4.3333300000000001</v>
      </c>
      <c r="AB10" s="34">
        <v>1.5</v>
      </c>
      <c r="AC10" s="33">
        <v>19</v>
      </c>
      <c r="AD10" s="34">
        <v>4.1666670000000003</v>
      </c>
      <c r="AE10" s="34">
        <v>1.8333330000000001</v>
      </c>
      <c r="AF10" s="33">
        <v>19.16667</v>
      </c>
      <c r="AG10" s="34">
        <v>3.8333300000000001</v>
      </c>
      <c r="AH10" s="34">
        <v>2</v>
      </c>
      <c r="AI10" s="33">
        <v>19</v>
      </c>
      <c r="AJ10" s="34">
        <v>4</v>
      </c>
      <c r="AK10" s="34">
        <v>2</v>
      </c>
    </row>
    <row r="11" spans="1:37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s="22" customFormat="1" ht="15.75" x14ac:dyDescent="0.25">
      <c r="A16" s="48" t="s">
        <v>13</v>
      </c>
      <c r="B16" s="49"/>
      <c r="C16" s="50"/>
      <c r="D16" s="23">
        <f>SUM(D9:D15)</f>
        <v>50</v>
      </c>
      <c r="E16" s="24">
        <f t="shared" ref="E16:AK16" si="0">SUM(E9:E15)</f>
        <v>31</v>
      </c>
      <c r="F16" s="24">
        <f t="shared" si="0"/>
        <v>13</v>
      </c>
      <c r="G16" s="24">
        <f t="shared" si="0"/>
        <v>6</v>
      </c>
      <c r="H16" s="24">
        <f t="shared" si="0"/>
        <v>19</v>
      </c>
      <c r="I16" s="24">
        <f t="shared" si="0"/>
        <v>23.666667</v>
      </c>
      <c r="J16" s="24">
        <f t="shared" si="0"/>
        <v>7.3333329999999997</v>
      </c>
      <c r="K16" s="24">
        <f t="shared" si="0"/>
        <v>25.333333</v>
      </c>
      <c r="L16" s="24">
        <f t="shared" si="0"/>
        <v>18.666667</v>
      </c>
      <c r="M16" s="24">
        <f t="shared" si="0"/>
        <v>6</v>
      </c>
      <c r="N16" s="24">
        <f t="shared" si="0"/>
        <v>21</v>
      </c>
      <c r="O16" s="24">
        <f t="shared" si="0"/>
        <v>21.833333</v>
      </c>
      <c r="P16" s="24">
        <f t="shared" si="0"/>
        <v>7.1666670000000003</v>
      </c>
      <c r="Q16" s="24">
        <f t="shared" si="0"/>
        <v>30</v>
      </c>
      <c r="R16" s="24">
        <f t="shared" si="0"/>
        <v>15</v>
      </c>
      <c r="S16" s="24">
        <f t="shared" si="0"/>
        <v>5</v>
      </c>
      <c r="T16" s="24">
        <f t="shared" si="0"/>
        <v>30.16667</v>
      </c>
      <c r="U16" s="24">
        <f t="shared" si="0"/>
        <v>15</v>
      </c>
      <c r="V16" s="24">
        <f t="shared" si="0"/>
        <v>4.8333300000000001</v>
      </c>
      <c r="W16" s="24">
        <f t="shared" si="0"/>
        <v>28.66667</v>
      </c>
      <c r="X16" s="24">
        <f t="shared" si="0"/>
        <v>16</v>
      </c>
      <c r="Y16" s="24">
        <f t="shared" si="0"/>
        <v>5.3333300000000001</v>
      </c>
      <c r="Z16" s="24">
        <f t="shared" si="0"/>
        <v>29.16667</v>
      </c>
      <c r="AA16" s="24">
        <f t="shared" si="0"/>
        <v>15.33333</v>
      </c>
      <c r="AB16" s="24">
        <f t="shared" si="0"/>
        <v>5.5</v>
      </c>
      <c r="AC16" s="24">
        <f t="shared" si="0"/>
        <v>29</v>
      </c>
      <c r="AD16" s="24">
        <f t="shared" si="0"/>
        <v>15.166667</v>
      </c>
      <c r="AE16" s="24">
        <f t="shared" si="0"/>
        <v>5.8333329999999997</v>
      </c>
      <c r="AF16" s="24">
        <f t="shared" si="0"/>
        <v>29.16667</v>
      </c>
      <c r="AG16" s="24">
        <f t="shared" si="0"/>
        <v>14.83333</v>
      </c>
      <c r="AH16" s="24">
        <f t="shared" si="0"/>
        <v>6</v>
      </c>
      <c r="AI16" s="24">
        <f t="shared" si="0"/>
        <v>29</v>
      </c>
      <c r="AJ16" s="24">
        <f t="shared" si="0"/>
        <v>15</v>
      </c>
      <c r="AK16" s="24">
        <f t="shared" si="0"/>
        <v>6</v>
      </c>
    </row>
    <row r="17" spans="1:37" ht="15.75" x14ac:dyDescent="0.25">
      <c r="A17" s="35" t="s">
        <v>14</v>
      </c>
      <c r="B17" s="36"/>
      <c r="C17" s="36"/>
      <c r="D17" s="19">
        <f>D16*100/D16</f>
        <v>100</v>
      </c>
      <c r="E17" s="25">
        <f>E16*100/D16</f>
        <v>62</v>
      </c>
      <c r="F17" s="26">
        <f>F16*100/D16</f>
        <v>26</v>
      </c>
      <c r="G17" s="26">
        <f>G16*100/D16</f>
        <v>12</v>
      </c>
      <c r="H17" s="8">
        <f>H16*100/D16</f>
        <v>38</v>
      </c>
      <c r="I17" s="8">
        <f>I16*100/D16</f>
        <v>47.333334000000008</v>
      </c>
      <c r="J17" s="8">
        <f>J16*100/D16</f>
        <v>14.666665999999999</v>
      </c>
      <c r="K17" s="8">
        <f>K16*100/D16</f>
        <v>50.666665999999992</v>
      </c>
      <c r="L17" s="8">
        <f>L16*100/D16</f>
        <v>37.333334000000001</v>
      </c>
      <c r="M17" s="8">
        <f>M16*100/D16</f>
        <v>12</v>
      </c>
      <c r="N17" s="8">
        <f>N16*100/D16</f>
        <v>42</v>
      </c>
      <c r="O17" s="8">
        <f>O16*100/D16</f>
        <v>43.666665999999992</v>
      </c>
      <c r="P17" s="8">
        <f>P16*100/D16</f>
        <v>14.333334000000001</v>
      </c>
      <c r="Q17" s="8">
        <f>Q16*100/D16</f>
        <v>60</v>
      </c>
      <c r="R17" s="8">
        <f>R16*100/D16</f>
        <v>30</v>
      </c>
      <c r="S17" s="8">
        <f>S16*100/D16</f>
        <v>10</v>
      </c>
      <c r="T17" s="8">
        <f>T16*100/D16</f>
        <v>60.33334</v>
      </c>
      <c r="U17" s="8">
        <f>U16*100/D16</f>
        <v>30</v>
      </c>
      <c r="V17" s="8">
        <f>V16*100/D16</f>
        <v>9.6666600000000003</v>
      </c>
      <c r="W17" s="8">
        <f>W16*100/D16</f>
        <v>57.33334</v>
      </c>
      <c r="X17" s="8">
        <f>X16*100/D16</f>
        <v>32</v>
      </c>
      <c r="Y17" s="8">
        <f>Y16*100/D16</f>
        <v>10.66666</v>
      </c>
      <c r="Z17" s="8">
        <f>Z16*100/D16</f>
        <v>58.33334</v>
      </c>
      <c r="AA17" s="8">
        <f>AA16*100/D16</f>
        <v>30.66666</v>
      </c>
      <c r="AB17" s="8">
        <f>AB16*100/D16</f>
        <v>11</v>
      </c>
      <c r="AC17" s="8">
        <f>AC16*100/D16</f>
        <v>58</v>
      </c>
      <c r="AD17" s="8">
        <f>AD16*100/D16</f>
        <v>30.333334000000001</v>
      </c>
      <c r="AE17" s="8">
        <f>AE16*100/D16</f>
        <v>11.666665999999999</v>
      </c>
      <c r="AF17" s="8">
        <f>AF16*100/D16</f>
        <v>58.33334</v>
      </c>
      <c r="AG17" s="8">
        <f>AG16*100/D16</f>
        <v>29.66666</v>
      </c>
      <c r="AH17" s="8">
        <f>AH16*100/D16</f>
        <v>12</v>
      </c>
      <c r="AI17" s="8">
        <f>AI16*100/D16</f>
        <v>58</v>
      </c>
      <c r="AJ17" s="8">
        <f>AJ16*100/D16</f>
        <v>30</v>
      </c>
      <c r="AK17" s="8">
        <f>AK16*100/D16</f>
        <v>12</v>
      </c>
    </row>
  </sheetData>
  <mergeCells count="34">
    <mergeCell ref="B3:H3"/>
    <mergeCell ref="F7:F8"/>
    <mergeCell ref="G7:G8"/>
    <mergeCell ref="Q7:Q8"/>
    <mergeCell ref="R7:R8"/>
    <mergeCell ref="Q3:Z3"/>
    <mergeCell ref="Q4:Z4"/>
    <mergeCell ref="A17:C17"/>
    <mergeCell ref="A16:C16"/>
    <mergeCell ref="A6:A8"/>
    <mergeCell ref="B6:B8"/>
    <mergeCell ref="C6:C8"/>
    <mergeCell ref="AI1:AK1"/>
    <mergeCell ref="D6:D8"/>
    <mergeCell ref="E6:G6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Q2:Z2"/>
    <mergeCell ref="AK7:AK8"/>
    <mergeCell ref="AI6:AK6"/>
    <mergeCell ref="T7:V7"/>
    <mergeCell ref="W7:Y7"/>
    <mergeCell ref="Q6:S6"/>
    <mergeCell ref="S7:S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"/>
  <sheetViews>
    <sheetView topLeftCell="E7" zoomScale="80" zoomScaleNormal="80" workbookViewId="0">
      <selection activeCell="B11" sqref="B11"/>
    </sheetView>
  </sheetViews>
  <sheetFormatPr defaultRowHeight="15" x14ac:dyDescent="0.25"/>
  <cols>
    <col min="1" max="1" width="4.140625" customWidth="1"/>
    <col min="2" max="2" width="21" customWidth="1"/>
    <col min="3" max="3" width="32.7109375" customWidth="1"/>
    <col min="4" max="4" width="11.7109375" customWidth="1"/>
  </cols>
  <sheetData>
    <row r="1" spans="1:40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47" t="s">
        <v>24</v>
      </c>
      <c r="AM1" s="47"/>
      <c r="AN1" s="47"/>
    </row>
    <row r="2" spans="1:40" ht="15" customHeight="1" x14ac:dyDescent="0.25">
      <c r="A2" s="1"/>
      <c r="B2" s="40" t="s">
        <v>37</v>
      </c>
      <c r="C2" s="40"/>
      <c r="D2" s="40"/>
      <c r="E2" s="40"/>
      <c r="F2" s="40"/>
      <c r="G2" s="4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46" t="s">
        <v>47</v>
      </c>
      <c r="U2" s="46"/>
      <c r="V2" s="46"/>
      <c r="W2" s="46"/>
      <c r="X2" s="46"/>
      <c r="Y2" s="46"/>
      <c r="Z2" s="46"/>
      <c r="AA2" s="46"/>
      <c r="AB2" s="46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 x14ac:dyDescent="0.25">
      <c r="A3" s="1"/>
      <c r="B3" s="46" t="s">
        <v>46</v>
      </c>
      <c r="C3" s="46"/>
      <c r="D3" s="46"/>
      <c r="E3" s="46"/>
      <c r="F3" s="46"/>
      <c r="G3" s="46"/>
      <c r="H3" s="4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46" t="s">
        <v>48</v>
      </c>
      <c r="U3" s="46"/>
      <c r="V3" s="46"/>
      <c r="W3" s="46"/>
      <c r="X3" s="46"/>
      <c r="Y3" s="46"/>
      <c r="Z3" s="46"/>
      <c r="AA3" s="46"/>
      <c r="AB3" s="46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46" t="s">
        <v>49</v>
      </c>
      <c r="U4" s="46"/>
      <c r="V4" s="46"/>
      <c r="W4" s="46"/>
      <c r="X4" s="46"/>
      <c r="Y4" s="46"/>
      <c r="Z4" s="46"/>
      <c r="AA4" s="46"/>
      <c r="AB4" s="4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</row>
    <row r="5" spans="1:4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25">
      <c r="A6" s="38" t="s">
        <v>0</v>
      </c>
      <c r="B6" s="39" t="s">
        <v>2</v>
      </c>
      <c r="C6" s="39" t="s">
        <v>3</v>
      </c>
      <c r="D6" s="39" t="s">
        <v>12</v>
      </c>
      <c r="E6" s="38" t="s">
        <v>4</v>
      </c>
      <c r="F6" s="38"/>
      <c r="G6" s="38"/>
      <c r="H6" s="43" t="s">
        <v>9</v>
      </c>
      <c r="I6" s="44"/>
      <c r="J6" s="44"/>
      <c r="K6" s="44"/>
      <c r="L6" s="44"/>
      <c r="M6" s="44"/>
      <c r="N6" s="44"/>
      <c r="O6" s="44"/>
      <c r="P6" s="44"/>
      <c r="Q6" s="44"/>
      <c r="R6" s="44"/>
      <c r="S6" s="45"/>
      <c r="T6" s="43" t="s">
        <v>10</v>
      </c>
      <c r="U6" s="44"/>
      <c r="V6" s="45"/>
      <c r="W6" s="43" t="s">
        <v>11</v>
      </c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5"/>
      <c r="AL6" s="39" t="s">
        <v>8</v>
      </c>
      <c r="AM6" s="39"/>
      <c r="AN6" s="39"/>
    </row>
    <row r="7" spans="1:40" ht="47.25" customHeight="1" x14ac:dyDescent="0.25">
      <c r="A7" s="38"/>
      <c r="B7" s="39"/>
      <c r="C7" s="39"/>
      <c r="D7" s="39"/>
      <c r="E7" s="41" t="s">
        <v>5</v>
      </c>
      <c r="F7" s="41" t="s">
        <v>6</v>
      </c>
      <c r="G7" s="41" t="s">
        <v>7</v>
      </c>
      <c r="H7" s="43" t="s">
        <v>20</v>
      </c>
      <c r="I7" s="44"/>
      <c r="J7" s="45"/>
      <c r="K7" s="43" t="s">
        <v>25</v>
      </c>
      <c r="L7" s="44"/>
      <c r="M7" s="45"/>
      <c r="N7" s="43" t="s">
        <v>30</v>
      </c>
      <c r="O7" s="44"/>
      <c r="P7" s="45"/>
      <c r="Q7" s="43" t="s">
        <v>29</v>
      </c>
      <c r="R7" s="44"/>
      <c r="S7" s="45"/>
      <c r="T7" s="41" t="s">
        <v>5</v>
      </c>
      <c r="U7" s="41" t="s">
        <v>6</v>
      </c>
      <c r="V7" s="41" t="s">
        <v>7</v>
      </c>
      <c r="W7" s="43" t="s">
        <v>26</v>
      </c>
      <c r="X7" s="44"/>
      <c r="Y7" s="45"/>
      <c r="Z7" s="43" t="s">
        <v>22</v>
      </c>
      <c r="AA7" s="44"/>
      <c r="AB7" s="45"/>
      <c r="AC7" s="43" t="s">
        <v>27</v>
      </c>
      <c r="AD7" s="44"/>
      <c r="AE7" s="45"/>
      <c r="AF7" s="43" t="s">
        <v>28</v>
      </c>
      <c r="AG7" s="44"/>
      <c r="AH7" s="45"/>
      <c r="AI7" s="43" t="s">
        <v>23</v>
      </c>
      <c r="AJ7" s="44"/>
      <c r="AK7" s="45"/>
      <c r="AL7" s="41" t="s">
        <v>5</v>
      </c>
      <c r="AM7" s="41" t="s">
        <v>6</v>
      </c>
      <c r="AN7" s="41" t="s">
        <v>7</v>
      </c>
    </row>
    <row r="8" spans="1:40" ht="87.75" customHeight="1" x14ac:dyDescent="0.25">
      <c r="A8" s="38"/>
      <c r="B8" s="39"/>
      <c r="C8" s="39"/>
      <c r="D8" s="39"/>
      <c r="E8" s="42"/>
      <c r="F8" s="42"/>
      <c r="G8" s="42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12" t="s">
        <v>5</v>
      </c>
      <c r="R8" s="12" t="s">
        <v>6</v>
      </c>
      <c r="S8" s="12" t="s">
        <v>7</v>
      </c>
      <c r="T8" s="42"/>
      <c r="U8" s="42"/>
      <c r="V8" s="42"/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12" t="s">
        <v>5</v>
      </c>
      <c r="AJ8" s="12" t="s">
        <v>6</v>
      </c>
      <c r="AK8" s="12" t="s">
        <v>7</v>
      </c>
      <c r="AL8" s="42"/>
      <c r="AM8" s="42"/>
      <c r="AN8" s="42"/>
    </row>
    <row r="9" spans="1:40" ht="47.25" x14ac:dyDescent="0.25">
      <c r="A9" s="13">
        <v>1</v>
      </c>
      <c r="B9" s="28" t="s">
        <v>50</v>
      </c>
      <c r="C9" s="3" t="s">
        <v>44</v>
      </c>
      <c r="D9" s="13">
        <v>25</v>
      </c>
      <c r="E9" s="3">
        <v>16</v>
      </c>
      <c r="F9" s="3">
        <v>7</v>
      </c>
      <c r="G9" s="3">
        <v>2</v>
      </c>
      <c r="H9" s="3">
        <v>15</v>
      </c>
      <c r="I9" s="3">
        <v>8</v>
      </c>
      <c r="J9" s="3">
        <v>2</v>
      </c>
      <c r="K9" s="3">
        <v>14.57</v>
      </c>
      <c r="L9" s="3">
        <v>8.43</v>
      </c>
      <c r="M9" s="3">
        <v>2</v>
      </c>
      <c r="N9" s="3">
        <v>15.57</v>
      </c>
      <c r="O9" s="3">
        <v>7.43</v>
      </c>
      <c r="P9" s="3">
        <v>2</v>
      </c>
      <c r="Q9" s="3">
        <v>14.57</v>
      </c>
      <c r="R9" s="3">
        <v>8.43</v>
      </c>
      <c r="S9" s="3">
        <v>2</v>
      </c>
      <c r="T9" s="3">
        <v>17</v>
      </c>
      <c r="U9" s="3">
        <v>6</v>
      </c>
      <c r="V9" s="3">
        <v>2</v>
      </c>
      <c r="W9" s="3">
        <v>15</v>
      </c>
      <c r="X9" s="3">
        <v>8</v>
      </c>
      <c r="Y9" s="3">
        <v>2</v>
      </c>
      <c r="Z9" s="3">
        <v>13.57</v>
      </c>
      <c r="AA9" s="3">
        <v>8.86</v>
      </c>
      <c r="AB9" s="3">
        <v>2.57</v>
      </c>
      <c r="AC9" s="3">
        <v>16</v>
      </c>
      <c r="AD9" s="3">
        <v>6.86</v>
      </c>
      <c r="AE9" s="3">
        <v>2.14</v>
      </c>
      <c r="AF9" s="3">
        <v>16.29</v>
      </c>
      <c r="AG9" s="3">
        <v>6.57</v>
      </c>
      <c r="AH9" s="3">
        <v>2.14</v>
      </c>
      <c r="AI9" s="3">
        <v>15.43</v>
      </c>
      <c r="AJ9" s="3">
        <v>7.86</v>
      </c>
      <c r="AK9" s="3">
        <v>1.71</v>
      </c>
      <c r="AL9" s="3">
        <v>15</v>
      </c>
      <c r="AM9" s="3">
        <v>8</v>
      </c>
      <c r="AN9" s="3">
        <v>2</v>
      </c>
    </row>
    <row r="10" spans="1:40" ht="15.75" x14ac:dyDescent="0.2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15.75" x14ac:dyDescent="0.2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75" x14ac:dyDescent="0.2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75" x14ac:dyDescent="0.2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75" x14ac:dyDescent="0.2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75" x14ac:dyDescent="0.2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s="22" customFormat="1" ht="15.75" x14ac:dyDescent="0.25">
      <c r="A16" s="48" t="s">
        <v>13</v>
      </c>
      <c r="B16" s="49"/>
      <c r="C16" s="50"/>
      <c r="D16" s="24">
        <f>SUM(D9:D15)</f>
        <v>25</v>
      </c>
      <c r="E16" s="24">
        <f t="shared" ref="E16:AN16" si="0">SUM(E9:E15)</f>
        <v>16</v>
      </c>
      <c r="F16" s="24">
        <f t="shared" si="0"/>
        <v>7</v>
      </c>
      <c r="G16" s="24">
        <f t="shared" si="0"/>
        <v>2</v>
      </c>
      <c r="H16" s="24">
        <f t="shared" si="0"/>
        <v>15</v>
      </c>
      <c r="I16" s="24">
        <f t="shared" si="0"/>
        <v>8</v>
      </c>
      <c r="J16" s="24">
        <f t="shared" si="0"/>
        <v>2</v>
      </c>
      <c r="K16" s="24">
        <f t="shared" si="0"/>
        <v>14.57</v>
      </c>
      <c r="L16" s="24">
        <f t="shared" si="0"/>
        <v>8.43</v>
      </c>
      <c r="M16" s="24">
        <f t="shared" si="0"/>
        <v>2</v>
      </c>
      <c r="N16" s="24">
        <f t="shared" si="0"/>
        <v>15.57</v>
      </c>
      <c r="O16" s="24">
        <f t="shared" si="0"/>
        <v>7.43</v>
      </c>
      <c r="P16" s="24">
        <f t="shared" si="0"/>
        <v>2</v>
      </c>
      <c r="Q16" s="24">
        <f t="shared" si="0"/>
        <v>14.57</v>
      </c>
      <c r="R16" s="24">
        <f t="shared" si="0"/>
        <v>8.43</v>
      </c>
      <c r="S16" s="24">
        <f t="shared" si="0"/>
        <v>2</v>
      </c>
      <c r="T16" s="24">
        <f t="shared" si="0"/>
        <v>17</v>
      </c>
      <c r="U16" s="24">
        <f t="shared" si="0"/>
        <v>6</v>
      </c>
      <c r="V16" s="24">
        <f t="shared" si="0"/>
        <v>2</v>
      </c>
      <c r="W16" s="24">
        <f t="shared" si="0"/>
        <v>15</v>
      </c>
      <c r="X16" s="24">
        <f t="shared" si="0"/>
        <v>8</v>
      </c>
      <c r="Y16" s="24">
        <f t="shared" si="0"/>
        <v>2</v>
      </c>
      <c r="Z16" s="24">
        <f t="shared" si="0"/>
        <v>13.57</v>
      </c>
      <c r="AA16" s="24">
        <f t="shared" si="0"/>
        <v>8.86</v>
      </c>
      <c r="AB16" s="24">
        <f t="shared" si="0"/>
        <v>2.57</v>
      </c>
      <c r="AC16" s="24">
        <f t="shared" si="0"/>
        <v>16</v>
      </c>
      <c r="AD16" s="24">
        <f t="shared" si="0"/>
        <v>6.86</v>
      </c>
      <c r="AE16" s="24">
        <f t="shared" si="0"/>
        <v>2.14</v>
      </c>
      <c r="AF16" s="24">
        <f t="shared" si="0"/>
        <v>16.29</v>
      </c>
      <c r="AG16" s="24">
        <f t="shared" si="0"/>
        <v>6.57</v>
      </c>
      <c r="AH16" s="24">
        <f t="shared" si="0"/>
        <v>2.14</v>
      </c>
      <c r="AI16" s="24">
        <f t="shared" si="0"/>
        <v>15.43</v>
      </c>
      <c r="AJ16" s="24">
        <f t="shared" si="0"/>
        <v>7.86</v>
      </c>
      <c r="AK16" s="24">
        <f t="shared" si="0"/>
        <v>1.71</v>
      </c>
      <c r="AL16" s="24">
        <f t="shared" si="0"/>
        <v>15</v>
      </c>
      <c r="AM16" s="24">
        <f t="shared" si="0"/>
        <v>8</v>
      </c>
      <c r="AN16" s="24">
        <f t="shared" si="0"/>
        <v>2</v>
      </c>
    </row>
    <row r="17" spans="1:40" ht="15.75" x14ac:dyDescent="0.25">
      <c r="A17" s="35" t="s">
        <v>14</v>
      </c>
      <c r="B17" s="36"/>
      <c r="C17" s="36"/>
      <c r="D17" s="9">
        <f>D16*100/D16</f>
        <v>100</v>
      </c>
      <c r="E17" s="10">
        <f>E16*100/D16</f>
        <v>64</v>
      </c>
      <c r="F17" s="11">
        <f>F16*100/D16</f>
        <v>28</v>
      </c>
      <c r="G17" s="11">
        <f>G16*100/D16</f>
        <v>8</v>
      </c>
      <c r="H17" s="8">
        <f>H16*100/D16</f>
        <v>60</v>
      </c>
      <c r="I17" s="8">
        <f>I16*100/D16</f>
        <v>32</v>
      </c>
      <c r="J17" s="8">
        <f>J16*100/D16</f>
        <v>8</v>
      </c>
      <c r="K17" s="8">
        <f>K16*100/D16</f>
        <v>58.28</v>
      </c>
      <c r="L17" s="8">
        <f>L16*100/D16</f>
        <v>33.72</v>
      </c>
      <c r="M17" s="8">
        <f>M16*100/D16</f>
        <v>8</v>
      </c>
      <c r="N17" s="8">
        <f>N16*100/D16</f>
        <v>62.28</v>
      </c>
      <c r="O17" s="8">
        <f>O16*100/D16</f>
        <v>29.72</v>
      </c>
      <c r="P17" s="8">
        <f>P16*100/D16</f>
        <v>8</v>
      </c>
      <c r="Q17" s="8">
        <f>Q16*100/D16</f>
        <v>58.28</v>
      </c>
      <c r="R17" s="8">
        <f>R16*100/D16</f>
        <v>33.72</v>
      </c>
      <c r="S17" s="8">
        <f>S16*100/D16</f>
        <v>8</v>
      </c>
      <c r="T17" s="8">
        <f>T16*100/D16</f>
        <v>68</v>
      </c>
      <c r="U17" s="8">
        <f>U16*100/D16</f>
        <v>24</v>
      </c>
      <c r="V17" s="8">
        <f>V16*100/D16</f>
        <v>8</v>
      </c>
      <c r="W17" s="8">
        <f>W16*100/D16</f>
        <v>60</v>
      </c>
      <c r="X17" s="8">
        <f>X16*100/D16</f>
        <v>32</v>
      </c>
      <c r="Y17" s="8">
        <f>Y16*100/D16</f>
        <v>8</v>
      </c>
      <c r="Z17" s="8">
        <f>Z16*100/D16</f>
        <v>54.28</v>
      </c>
      <c r="AA17" s="8">
        <f>AA16*100/D16</f>
        <v>35.44</v>
      </c>
      <c r="AB17" s="8">
        <f>AB16*100/D16</f>
        <v>10.28</v>
      </c>
      <c r="AC17" s="8">
        <f>AC16*100/D16</f>
        <v>64</v>
      </c>
      <c r="AD17" s="8">
        <f>AD16*100/D16</f>
        <v>27.44</v>
      </c>
      <c r="AE17" s="8">
        <f>AE16*100/D16</f>
        <v>8.56</v>
      </c>
      <c r="AF17" s="8">
        <f>AF16*100/D16</f>
        <v>65.16</v>
      </c>
      <c r="AG17" s="8">
        <f>AG16*100/D16</f>
        <v>26.28</v>
      </c>
      <c r="AH17" s="8">
        <f>AH16*100/D16</f>
        <v>8.56</v>
      </c>
      <c r="AI17" s="8">
        <f>AI16*100/D16</f>
        <v>61.72</v>
      </c>
      <c r="AJ17" s="8">
        <f>AJ16*100/D16</f>
        <v>31.44</v>
      </c>
      <c r="AK17" s="8">
        <f>AK16*100/D16</f>
        <v>6.84</v>
      </c>
      <c r="AL17" s="8">
        <f>AL16*100/D16</f>
        <v>60</v>
      </c>
      <c r="AM17" s="8">
        <f>AM16*100/D16</f>
        <v>32</v>
      </c>
      <c r="AN17" s="8">
        <f>AN16*100/D16</f>
        <v>8</v>
      </c>
    </row>
  </sheetData>
  <mergeCells count="35"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  <mergeCell ref="A17:C17"/>
    <mergeCell ref="A16:C16"/>
    <mergeCell ref="A6:A8"/>
    <mergeCell ref="B6:B8"/>
    <mergeCell ref="C6:C8"/>
    <mergeCell ref="H7:J7"/>
    <mergeCell ref="T6:V6"/>
    <mergeCell ref="AL6:AN6"/>
    <mergeCell ref="E7:E8"/>
    <mergeCell ref="F7:F8"/>
    <mergeCell ref="G7:G8"/>
    <mergeCell ref="AF7:AH7"/>
    <mergeCell ref="AI7:AK7"/>
    <mergeCell ref="AL1:AN1"/>
    <mergeCell ref="T2:AB2"/>
    <mergeCell ref="T3:AB3"/>
    <mergeCell ref="T4:AB4"/>
    <mergeCell ref="B2:G2"/>
    <mergeCell ref="B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tabSelected="1" zoomScale="80" zoomScaleNormal="80" workbookViewId="0">
      <selection activeCell="Y16" sqref="Y16"/>
    </sheetView>
  </sheetViews>
  <sheetFormatPr defaultRowHeight="15" x14ac:dyDescent="0.25"/>
  <cols>
    <col min="1" max="1" width="6.42578125" customWidth="1"/>
    <col min="2" max="2" width="24.28515625" customWidth="1"/>
    <col min="3" max="3" width="10.42578125" customWidth="1"/>
    <col min="21" max="21" width="10.85546875" customWidth="1"/>
  </cols>
  <sheetData>
    <row r="1" spans="1:24" x14ac:dyDescent="0.25">
      <c r="W1" s="47" t="s">
        <v>24</v>
      </c>
      <c r="X1" s="47"/>
    </row>
    <row r="2" spans="1:24" ht="15.75" x14ac:dyDescent="0.25">
      <c r="A2" s="1"/>
      <c r="B2" s="40" t="s">
        <v>1</v>
      </c>
      <c r="C2" s="40"/>
      <c r="D2" s="40"/>
      <c r="E2" s="40"/>
      <c r="F2" s="40"/>
      <c r="G2" s="1"/>
      <c r="H2" s="1"/>
      <c r="I2" s="1"/>
      <c r="J2" s="46" t="s">
        <v>47</v>
      </c>
      <c r="K2" s="46"/>
      <c r="L2" s="46"/>
      <c r="M2" s="46"/>
      <c r="N2" s="46"/>
      <c r="O2" s="46"/>
      <c r="P2" s="46"/>
      <c r="Q2" s="46"/>
      <c r="R2" s="46"/>
      <c r="S2" s="1"/>
      <c r="T2" s="1"/>
      <c r="U2" s="1"/>
      <c r="V2" s="1"/>
      <c r="W2" s="1"/>
      <c r="X2" s="1"/>
    </row>
    <row r="3" spans="1:24" ht="15.75" x14ac:dyDescent="0.25">
      <c r="A3" s="1"/>
      <c r="B3" s="46" t="s">
        <v>46</v>
      </c>
      <c r="C3" s="46"/>
      <c r="D3" s="46"/>
      <c r="E3" s="46"/>
      <c r="F3" s="46"/>
      <c r="G3" s="46"/>
      <c r="H3" s="46"/>
      <c r="I3" s="2"/>
      <c r="J3" s="46" t="s">
        <v>48</v>
      </c>
      <c r="K3" s="46"/>
      <c r="L3" s="46"/>
      <c r="M3" s="46"/>
      <c r="N3" s="46"/>
      <c r="O3" s="46"/>
      <c r="P3" s="46"/>
      <c r="Q3" s="46"/>
      <c r="R3" s="46"/>
      <c r="S3" s="1"/>
      <c r="T3" s="1"/>
      <c r="U3" s="1"/>
      <c r="V3" s="1"/>
      <c r="W3" s="1"/>
      <c r="X3" s="1"/>
    </row>
    <row r="4" spans="1:24" ht="15.75" x14ac:dyDescent="0.25">
      <c r="A4" s="1"/>
      <c r="B4" s="1"/>
      <c r="C4" s="1"/>
      <c r="D4" s="1"/>
      <c r="E4" s="1"/>
      <c r="F4" s="1"/>
      <c r="G4" s="1"/>
      <c r="H4" s="1"/>
      <c r="I4" s="1"/>
      <c r="J4" s="46" t="s">
        <v>49</v>
      </c>
      <c r="K4" s="46"/>
      <c r="L4" s="46"/>
      <c r="M4" s="46"/>
      <c r="N4" s="46"/>
      <c r="O4" s="46"/>
      <c r="P4" s="46"/>
      <c r="Q4" s="46"/>
      <c r="R4" s="46"/>
      <c r="S4" s="1"/>
      <c r="T4" s="1"/>
      <c r="U4" s="1"/>
      <c r="V4" s="1"/>
      <c r="W4" s="1"/>
      <c r="X4" s="1"/>
    </row>
    <row r="5" spans="1:24" ht="15.75" x14ac:dyDescent="0.25">
      <c r="A5" s="1"/>
      <c r="B5" s="1"/>
      <c r="C5" s="1"/>
      <c r="D5" s="1"/>
      <c r="E5" s="1"/>
      <c r="F5" s="1"/>
      <c r="G5" s="1"/>
      <c r="H5" s="1"/>
      <c r="I5" s="1"/>
      <c r="J5" s="1" t="s">
        <v>56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25">
      <c r="A6" s="52" t="s">
        <v>0</v>
      </c>
      <c r="B6" s="39" t="s">
        <v>15</v>
      </c>
      <c r="C6" s="39" t="s">
        <v>12</v>
      </c>
      <c r="D6" s="38" t="s">
        <v>4</v>
      </c>
      <c r="E6" s="38"/>
      <c r="F6" s="38"/>
      <c r="G6" s="39" t="s">
        <v>9</v>
      </c>
      <c r="H6" s="39"/>
      <c r="I6" s="39"/>
      <c r="J6" s="39" t="s">
        <v>10</v>
      </c>
      <c r="K6" s="39"/>
      <c r="L6" s="39"/>
      <c r="M6" s="39" t="s">
        <v>11</v>
      </c>
      <c r="N6" s="39"/>
      <c r="O6" s="39"/>
      <c r="P6" s="39" t="s">
        <v>8</v>
      </c>
      <c r="Q6" s="39"/>
      <c r="R6" s="39"/>
      <c r="S6" s="53" t="s">
        <v>31</v>
      </c>
      <c r="T6" s="54"/>
      <c r="U6" s="54"/>
      <c r="V6" s="54"/>
      <c r="W6" s="54"/>
      <c r="X6" s="55"/>
    </row>
    <row r="7" spans="1:24" ht="110.25" x14ac:dyDescent="0.25">
      <c r="A7" s="52"/>
      <c r="B7" s="39"/>
      <c r="C7" s="39"/>
      <c r="D7" s="12" t="s">
        <v>5</v>
      </c>
      <c r="E7" s="12" t="s">
        <v>6</v>
      </c>
      <c r="F7" s="12" t="s">
        <v>7</v>
      </c>
      <c r="G7" s="12" t="s">
        <v>5</v>
      </c>
      <c r="H7" s="12" t="s">
        <v>6</v>
      </c>
      <c r="I7" s="12" t="s">
        <v>7</v>
      </c>
      <c r="J7" s="12" t="s">
        <v>5</v>
      </c>
      <c r="K7" s="12" t="s">
        <v>6</v>
      </c>
      <c r="L7" s="12" t="s">
        <v>7</v>
      </c>
      <c r="M7" s="12" t="s">
        <v>5</v>
      </c>
      <c r="N7" s="12" t="s">
        <v>6</v>
      </c>
      <c r="O7" s="12" t="s">
        <v>7</v>
      </c>
      <c r="P7" s="12" t="s">
        <v>5</v>
      </c>
      <c r="Q7" s="12" t="s">
        <v>6</v>
      </c>
      <c r="R7" s="12" t="s">
        <v>7</v>
      </c>
      <c r="S7" s="12" t="s">
        <v>5</v>
      </c>
      <c r="T7" s="12" t="s">
        <v>14</v>
      </c>
      <c r="U7" s="12" t="s">
        <v>6</v>
      </c>
      <c r="V7" s="12" t="s">
        <v>14</v>
      </c>
      <c r="W7" s="12" t="s">
        <v>7</v>
      </c>
      <c r="X7" s="12" t="s">
        <v>14</v>
      </c>
    </row>
    <row r="8" spans="1:24" ht="31.5" x14ac:dyDescent="0.25">
      <c r="A8" s="17">
        <v>1</v>
      </c>
      <c r="B8" s="6" t="s">
        <v>16</v>
      </c>
      <c r="C8" s="1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13">
        <f t="shared" ref="S8" si="0">(D8+G8+J8+M8+P8)/5</f>
        <v>0</v>
      </c>
      <c r="T8" s="13">
        <v>0</v>
      </c>
      <c r="U8" s="13">
        <f t="shared" ref="U8" si="1">(E8+H8+K8+N8+Q8)/5</f>
        <v>0</v>
      </c>
      <c r="V8" s="13">
        <v>0</v>
      </c>
      <c r="W8" s="13">
        <f t="shared" ref="W8:W12" si="2">(F8+I8+L8+O8+R8)/5</f>
        <v>0</v>
      </c>
      <c r="X8" s="3">
        <v>0</v>
      </c>
    </row>
    <row r="9" spans="1:24" ht="15.75" x14ac:dyDescent="0.25">
      <c r="A9" s="17">
        <v>2</v>
      </c>
      <c r="B9" s="3" t="s">
        <v>17</v>
      </c>
      <c r="C9" s="13">
        <f>SUM('младшая группа'!D16)</f>
        <v>20</v>
      </c>
      <c r="D9" s="3">
        <f>SUM('младшая группа'!E16)</f>
        <v>5</v>
      </c>
      <c r="E9" s="3">
        <f>SUM('младшая группа'!F16)</f>
        <v>11</v>
      </c>
      <c r="F9" s="3">
        <f>SUM('младшая группа'!G16)</f>
        <v>4</v>
      </c>
      <c r="G9" s="3">
        <v>4</v>
      </c>
      <c r="H9" s="3">
        <v>9</v>
      </c>
      <c r="I9" s="3">
        <v>7</v>
      </c>
      <c r="J9" s="3">
        <f>SUM('младшая группа'!N16)</f>
        <v>3</v>
      </c>
      <c r="K9" s="3">
        <v>9</v>
      </c>
      <c r="L9" s="3">
        <v>8</v>
      </c>
      <c r="M9" s="3">
        <f>SUM('младшая группа'!Q16+'младшая группа'!T16+'младшая группа'!W16+'младшая группа'!Z16+'младшая группа'!AC16)/5</f>
        <v>3</v>
      </c>
      <c r="N9" s="3">
        <f>SUM('младшая группа'!R16+'младшая группа'!U16+'младшая группа'!X16+'младшая группа'!AA16+'младшая группа'!AD16)/5</f>
        <v>9</v>
      </c>
      <c r="O9" s="3">
        <f>SUM('младшая группа'!S16+'младшая группа'!V16+'младшая группа'!Y16+'младшая группа'!AB16+'младшая группа'!AE16)/5</f>
        <v>8</v>
      </c>
      <c r="P9" s="3">
        <f>SUM('младшая группа'!AF16)</f>
        <v>7</v>
      </c>
      <c r="Q9" s="3">
        <v>8</v>
      </c>
      <c r="R9" s="3">
        <v>5</v>
      </c>
      <c r="S9" s="13">
        <v>5</v>
      </c>
      <c r="T9" s="13">
        <f t="shared" ref="T9:T13" si="3">S9*100/C9</f>
        <v>25</v>
      </c>
      <c r="U9" s="13">
        <v>9</v>
      </c>
      <c r="V9" s="13">
        <f t="shared" ref="V9:V13" si="4">U9*100/C9</f>
        <v>45</v>
      </c>
      <c r="W9" s="13">
        <v>6</v>
      </c>
      <c r="X9" s="3">
        <f t="shared" ref="X9:X13" si="5">W9*100/C9</f>
        <v>30</v>
      </c>
    </row>
    <row r="10" spans="1:24" ht="15.75" x14ac:dyDescent="0.25">
      <c r="A10" s="17">
        <v>3</v>
      </c>
      <c r="B10" s="3" t="s">
        <v>18</v>
      </c>
      <c r="C10" s="13">
        <f>SUM('средняя группа'!D16)</f>
        <v>50</v>
      </c>
      <c r="D10" s="3">
        <f>SUM('средняя группа'!E16)</f>
        <v>23</v>
      </c>
      <c r="E10" s="3">
        <f>SUM('средняя группа'!F16)</f>
        <v>20</v>
      </c>
      <c r="F10" s="3">
        <f>SUM('средняя группа'!G16)</f>
        <v>7</v>
      </c>
      <c r="G10" s="3">
        <v>16</v>
      </c>
      <c r="H10" s="3">
        <v>19</v>
      </c>
      <c r="I10" s="3">
        <v>15</v>
      </c>
      <c r="J10" s="3">
        <f>SUM('средняя группа'!Q16)</f>
        <v>21</v>
      </c>
      <c r="K10" s="3">
        <f>SUM('средняя группа'!R16)</f>
        <v>20</v>
      </c>
      <c r="L10" s="3">
        <f>SUM('средняя группа'!S16)</f>
        <v>9</v>
      </c>
      <c r="M10" s="3">
        <v>20</v>
      </c>
      <c r="N10" s="3">
        <v>21</v>
      </c>
      <c r="O10" s="3">
        <v>9</v>
      </c>
      <c r="P10" s="3">
        <f>SUM('средняя группа'!AI16)</f>
        <v>22</v>
      </c>
      <c r="Q10" s="3">
        <f>SUM('средняя группа'!AJ16)</f>
        <v>19</v>
      </c>
      <c r="R10" s="3">
        <f>SUM('средняя группа'!AK16)</f>
        <v>9</v>
      </c>
      <c r="S10" s="13">
        <v>20</v>
      </c>
      <c r="T10" s="13">
        <f t="shared" si="3"/>
        <v>40</v>
      </c>
      <c r="U10" s="13">
        <v>20</v>
      </c>
      <c r="V10" s="13">
        <f t="shared" si="4"/>
        <v>40</v>
      </c>
      <c r="W10" s="13">
        <v>10</v>
      </c>
      <c r="X10" s="3">
        <f t="shared" si="5"/>
        <v>20</v>
      </c>
    </row>
    <row r="11" spans="1:24" ht="15.75" x14ac:dyDescent="0.25">
      <c r="A11" s="17">
        <v>4</v>
      </c>
      <c r="B11" s="3" t="s">
        <v>19</v>
      </c>
      <c r="C11" s="13">
        <f>SUM('старшая группа'!D16)</f>
        <v>50</v>
      </c>
      <c r="D11" s="3">
        <f>SUM('старшая группа'!E16)</f>
        <v>31</v>
      </c>
      <c r="E11" s="3">
        <f>SUM('старшая группа'!F16)</f>
        <v>13</v>
      </c>
      <c r="F11" s="3">
        <f>SUM('старшая группа'!G16)</f>
        <v>6</v>
      </c>
      <c r="G11" s="3">
        <v>22</v>
      </c>
      <c r="H11" s="3">
        <v>21</v>
      </c>
      <c r="I11" s="3">
        <v>7</v>
      </c>
      <c r="J11" s="3">
        <f>SUM('старшая группа'!Q16)</f>
        <v>30</v>
      </c>
      <c r="K11" s="3">
        <f>SUM('старшая группа'!R16)</f>
        <v>15</v>
      </c>
      <c r="L11" s="3">
        <f>SUM('старшая группа'!S16)</f>
        <v>5</v>
      </c>
      <c r="M11" s="3">
        <v>29</v>
      </c>
      <c r="N11" s="3">
        <v>15</v>
      </c>
      <c r="O11" s="3">
        <v>6</v>
      </c>
      <c r="P11" s="3">
        <f>SUM('старшая группа'!AI16)</f>
        <v>29</v>
      </c>
      <c r="Q11" s="3">
        <f>SUM('старшая группа'!AJ16)</f>
        <v>15</v>
      </c>
      <c r="R11" s="3">
        <f>SUM('старшая группа'!AK16)</f>
        <v>6</v>
      </c>
      <c r="S11" s="13">
        <v>28</v>
      </c>
      <c r="T11" s="13">
        <f t="shared" si="3"/>
        <v>56</v>
      </c>
      <c r="U11" s="13">
        <v>16</v>
      </c>
      <c r="V11" s="13">
        <f t="shared" si="4"/>
        <v>32</v>
      </c>
      <c r="W11" s="13">
        <f t="shared" si="2"/>
        <v>6</v>
      </c>
      <c r="X11" s="3">
        <f t="shared" si="5"/>
        <v>12</v>
      </c>
    </row>
    <row r="12" spans="1:24" ht="18" customHeight="1" x14ac:dyDescent="0.25">
      <c r="A12" s="17">
        <v>5</v>
      </c>
      <c r="B12" s="3" t="s">
        <v>32</v>
      </c>
      <c r="C12" s="13">
        <f>SUM('предшкольная группа'!D16)</f>
        <v>25</v>
      </c>
      <c r="D12" s="3">
        <f>SUM('предшкольная группа'!E16)</f>
        <v>16</v>
      </c>
      <c r="E12" s="3">
        <f>SUM('предшкольная группа'!F16)</f>
        <v>7</v>
      </c>
      <c r="F12" s="3">
        <f>SUM('предшкольная группа'!G16)</f>
        <v>2</v>
      </c>
      <c r="G12" s="3">
        <v>15</v>
      </c>
      <c r="H12" s="3">
        <v>8</v>
      </c>
      <c r="I12" s="3">
        <f>SUM('предшкольная группа'!J16+'предшкольная группа'!M16+'предшкольная группа'!P16+'предшкольная группа'!S16)/4</f>
        <v>2</v>
      </c>
      <c r="J12" s="3">
        <f>SUM('предшкольная группа'!T16)</f>
        <v>17</v>
      </c>
      <c r="K12" s="3">
        <f>SUM('предшкольная группа'!U16)</f>
        <v>6</v>
      </c>
      <c r="L12" s="3">
        <f>SUM('предшкольная группа'!V16)</f>
        <v>2</v>
      </c>
      <c r="M12" s="3">
        <v>15</v>
      </c>
      <c r="N12" s="3">
        <v>8</v>
      </c>
      <c r="O12" s="3">
        <v>2</v>
      </c>
      <c r="P12" s="3">
        <f>SUM('предшкольная группа'!AL16)</f>
        <v>15</v>
      </c>
      <c r="Q12" s="3">
        <f>SUM('предшкольная группа'!AM16)</f>
        <v>8</v>
      </c>
      <c r="R12" s="3">
        <f>SUM('предшкольная группа'!AN16)</f>
        <v>2</v>
      </c>
      <c r="S12" s="13">
        <v>15</v>
      </c>
      <c r="T12" s="13">
        <f t="shared" si="3"/>
        <v>60</v>
      </c>
      <c r="U12" s="13">
        <v>8</v>
      </c>
      <c r="V12" s="13">
        <f t="shared" si="4"/>
        <v>32</v>
      </c>
      <c r="W12" s="13">
        <f t="shared" si="2"/>
        <v>2</v>
      </c>
      <c r="X12" s="3">
        <f t="shared" si="5"/>
        <v>8</v>
      </c>
    </row>
    <row r="13" spans="1:24" ht="15.75" x14ac:dyDescent="0.25">
      <c r="A13" s="1"/>
      <c r="B13" s="5" t="s">
        <v>13</v>
      </c>
      <c r="C13" s="18">
        <f t="shared" ref="C13" si="6">SUM(C7:C12)</f>
        <v>145</v>
      </c>
      <c r="D13" s="8">
        <f t="shared" ref="D13:R13" si="7">SUM(D8:D12)</f>
        <v>75</v>
      </c>
      <c r="E13" s="8">
        <f t="shared" si="7"/>
        <v>51</v>
      </c>
      <c r="F13" s="8">
        <f t="shared" si="7"/>
        <v>19</v>
      </c>
      <c r="G13" s="8">
        <f t="shared" si="7"/>
        <v>57</v>
      </c>
      <c r="H13" s="8">
        <f t="shared" si="7"/>
        <v>57</v>
      </c>
      <c r="I13" s="8">
        <f t="shared" si="7"/>
        <v>31</v>
      </c>
      <c r="J13" s="8">
        <f t="shared" si="7"/>
        <v>71</v>
      </c>
      <c r="K13" s="8">
        <f t="shared" si="7"/>
        <v>50</v>
      </c>
      <c r="L13" s="8">
        <f t="shared" si="7"/>
        <v>24</v>
      </c>
      <c r="M13" s="8">
        <f t="shared" si="7"/>
        <v>67</v>
      </c>
      <c r="N13" s="8">
        <f t="shared" si="7"/>
        <v>53</v>
      </c>
      <c r="O13" s="8">
        <f t="shared" si="7"/>
        <v>25</v>
      </c>
      <c r="P13" s="8">
        <f t="shared" si="7"/>
        <v>73</v>
      </c>
      <c r="Q13" s="8">
        <f t="shared" si="7"/>
        <v>50</v>
      </c>
      <c r="R13" s="8">
        <f t="shared" si="7"/>
        <v>22</v>
      </c>
      <c r="S13" s="13">
        <v>68</v>
      </c>
      <c r="T13" s="13">
        <v>47</v>
      </c>
      <c r="U13" s="13">
        <v>53</v>
      </c>
      <c r="V13" s="13">
        <v>36</v>
      </c>
      <c r="W13" s="13">
        <v>24</v>
      </c>
      <c r="X13" s="3">
        <v>17</v>
      </c>
    </row>
    <row r="14" spans="1:24" ht="15.75" x14ac:dyDescent="0.25">
      <c r="A14" s="1"/>
      <c r="B14" s="7" t="s">
        <v>14</v>
      </c>
      <c r="C14" s="19">
        <f>C13*100/C13</f>
        <v>100</v>
      </c>
      <c r="D14" s="10">
        <f>D13*100/C13</f>
        <v>51.724137931034484</v>
      </c>
      <c r="E14" s="11">
        <f>E13*100/C13</f>
        <v>35.172413793103445</v>
      </c>
      <c r="F14" s="11">
        <f>F13*100/C13</f>
        <v>13.103448275862069</v>
      </c>
      <c r="G14" s="8">
        <f>G13*100/C13</f>
        <v>39.310344827586206</v>
      </c>
      <c r="H14" s="8">
        <f>H13*100/C13</f>
        <v>39.310344827586206</v>
      </c>
      <c r="I14" s="8">
        <f>I13*100/C13</f>
        <v>21.379310344827587</v>
      </c>
      <c r="J14" s="8">
        <f>J13*100/C13</f>
        <v>48.96551724137931</v>
      </c>
      <c r="K14" s="8">
        <f>K13*100/C13</f>
        <v>34.482758620689658</v>
      </c>
      <c r="L14" s="8">
        <f>L13*100/C13</f>
        <v>16.551724137931036</v>
      </c>
      <c r="M14" s="8">
        <f>M13*100/C13</f>
        <v>46.206896551724135</v>
      </c>
      <c r="N14" s="8">
        <f>N13*100/C13</f>
        <v>36.551724137931032</v>
      </c>
      <c r="O14" s="8">
        <f>O13*100/C13</f>
        <v>17.241379310344829</v>
      </c>
      <c r="P14" s="8">
        <f>P13*100/C13</f>
        <v>50.344827586206897</v>
      </c>
      <c r="Q14" s="8">
        <f>Q13*100/C13</f>
        <v>34.482758620689658</v>
      </c>
      <c r="R14" s="8">
        <f>R13*100/C13</f>
        <v>15.172413793103448</v>
      </c>
      <c r="S14" s="13"/>
      <c r="T14" s="13"/>
      <c r="U14" s="13"/>
      <c r="V14" s="13"/>
      <c r="W14" s="13"/>
      <c r="X14" s="3"/>
    </row>
    <row r="15" spans="1:24" ht="15.75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4" ht="15.75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21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U17" s="27">
        <f>SUM(S13+U13+W13)</f>
        <v>145</v>
      </c>
    </row>
    <row r="18" spans="2:21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21" ht="15.7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21" ht="15.75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21" ht="15.75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21" ht="15.75" x14ac:dyDescent="0.25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21" ht="15.75" x14ac:dyDescent="0.25">
      <c r="B23" s="4"/>
      <c r="C23" s="4"/>
      <c r="D23" s="1"/>
      <c r="E23" s="1"/>
      <c r="F23" s="1"/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2026-07-07T08:51:42Z</dcterms:modified>
</cp:coreProperties>
</file>