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Итоговый мониторинг я-с №3\"/>
    </mc:Choice>
  </mc:AlternateContent>
  <bookViews>
    <workbookView xWindow="-120" yWindow="-120" windowWidth="20730" windowHeight="11760" tabRatio="743" activeTab="4"/>
  </bookViews>
  <sheets>
    <sheet name="младшая группа" sheetId="10" r:id="rId1"/>
    <sheet name="средняя группа" sheetId="11" r:id="rId2"/>
    <sheet name="старшая группа" sheetId="12" r:id="rId3"/>
    <sheet name="предшкольная группа" sheetId="13" r:id="rId4"/>
    <sheet name="Свод методиста ДО" sheetId="1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3" l="1"/>
  <c r="D12" i="16" s="1"/>
  <c r="F10" i="13"/>
  <c r="E12" i="16" s="1"/>
  <c r="G10" i="13"/>
  <c r="F12" i="16" s="1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J12" i="16" s="1"/>
  <c r="U10" i="13"/>
  <c r="K12" i="16" s="1"/>
  <c r="V10" i="13"/>
  <c r="L12" i="16" s="1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P12" i="16" s="1"/>
  <c r="AM10" i="13"/>
  <c r="Q12" i="16" s="1"/>
  <c r="AN10" i="13"/>
  <c r="R12" i="16" s="1"/>
  <c r="E11" i="12"/>
  <c r="D11" i="16" s="1"/>
  <c r="F11" i="12"/>
  <c r="E11" i="16" s="1"/>
  <c r="G11" i="12"/>
  <c r="F11" i="16" s="1"/>
  <c r="H11" i="12"/>
  <c r="I11" i="12"/>
  <c r="J11" i="12"/>
  <c r="K11" i="12"/>
  <c r="L11" i="12"/>
  <c r="M11" i="12"/>
  <c r="N11" i="12"/>
  <c r="O11" i="12"/>
  <c r="P11" i="12"/>
  <c r="Q11" i="12"/>
  <c r="J11" i="16" s="1"/>
  <c r="R11" i="12"/>
  <c r="K11" i="16" s="1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P11" i="16" s="1"/>
  <c r="AJ11" i="12"/>
  <c r="Q11" i="16" s="1"/>
  <c r="AK11" i="12"/>
  <c r="R11" i="16" s="1"/>
  <c r="E11" i="11"/>
  <c r="D10" i="16" s="1"/>
  <c r="F11" i="11"/>
  <c r="E10" i="16" s="1"/>
  <c r="G11" i="11"/>
  <c r="F10" i="16" s="1"/>
  <c r="H11" i="11"/>
  <c r="I11" i="11"/>
  <c r="J11" i="11"/>
  <c r="K11" i="11"/>
  <c r="L11" i="11"/>
  <c r="M11" i="11"/>
  <c r="N11" i="11"/>
  <c r="O11" i="11"/>
  <c r="P11" i="11"/>
  <c r="Q11" i="11"/>
  <c r="J10" i="16" s="1"/>
  <c r="R11" i="11"/>
  <c r="K10" i="16" s="1"/>
  <c r="S11" i="11"/>
  <c r="L10" i="16" s="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P10" i="16" s="1"/>
  <c r="AJ11" i="11"/>
  <c r="Q10" i="16" s="1"/>
  <c r="AK11" i="11"/>
  <c r="R10" i="16" s="1"/>
  <c r="E10" i="10"/>
  <c r="D9" i="16" s="1"/>
  <c r="F10" i="10"/>
  <c r="E9" i="16" s="1"/>
  <c r="G10" i="10"/>
  <c r="F9" i="16" s="1"/>
  <c r="H10" i="10"/>
  <c r="I10" i="10"/>
  <c r="J10" i="10"/>
  <c r="K10" i="10"/>
  <c r="L10" i="10"/>
  <c r="M10" i="10"/>
  <c r="N10" i="10"/>
  <c r="J9" i="16" s="1"/>
  <c r="J13" i="16" s="1"/>
  <c r="O10" i="10"/>
  <c r="K9" i="16" s="1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P9" i="16" s="1"/>
  <c r="AG10" i="10"/>
  <c r="Q9" i="16" s="1"/>
  <c r="AH10" i="10"/>
  <c r="R9" i="16" s="1"/>
  <c r="D10" i="10"/>
  <c r="C9" i="16" s="1"/>
  <c r="M12" i="16" l="1"/>
  <c r="O12" i="16"/>
  <c r="N12" i="16"/>
  <c r="I12" i="16"/>
  <c r="H12" i="16"/>
  <c r="G12" i="16"/>
  <c r="M10" i="16"/>
  <c r="O10" i="16"/>
  <c r="M9" i="16"/>
  <c r="N9" i="16"/>
  <c r="O9" i="16"/>
  <c r="I9" i="16"/>
  <c r="H9" i="16"/>
  <c r="G9" i="16"/>
  <c r="N11" i="16"/>
  <c r="M11" i="16"/>
  <c r="O11" i="16"/>
  <c r="I11" i="16"/>
  <c r="G11" i="16"/>
  <c r="H11" i="16"/>
  <c r="I10" i="16"/>
  <c r="G10" i="16"/>
  <c r="H10" i="16"/>
  <c r="W8" i="16"/>
  <c r="U8" i="16"/>
  <c r="S8" i="16"/>
  <c r="S9" i="16" l="1"/>
  <c r="W11" i="16"/>
  <c r="S11" i="16"/>
  <c r="U12" i="16"/>
  <c r="S12" i="16"/>
  <c r="W12" i="16"/>
  <c r="U11" i="16"/>
  <c r="U10" i="16"/>
  <c r="S10" i="16"/>
  <c r="W10" i="16"/>
  <c r="W9" i="16"/>
  <c r="U9" i="16"/>
  <c r="D10" i="13"/>
  <c r="D11" i="12"/>
  <c r="D11" i="11"/>
  <c r="D11" i="10"/>
  <c r="R13" i="16"/>
  <c r="Q13" i="16"/>
  <c r="P13" i="16"/>
  <c r="O13" i="16"/>
  <c r="N13" i="16"/>
  <c r="M13" i="16"/>
  <c r="L13" i="16"/>
  <c r="K13" i="16"/>
  <c r="I13" i="16"/>
  <c r="H13" i="16"/>
  <c r="G13" i="16"/>
  <c r="F13" i="16"/>
  <c r="E13" i="16"/>
  <c r="D13" i="16"/>
  <c r="D11" i="13" l="1"/>
  <c r="C12" i="16"/>
  <c r="D12" i="12"/>
  <c r="C11" i="16"/>
  <c r="D12" i="11"/>
  <c r="C10" i="16"/>
  <c r="W13" i="16"/>
  <c r="S13" i="16"/>
  <c r="U13" i="16"/>
  <c r="AH11" i="10"/>
  <c r="AG11" i="10"/>
  <c r="AF11" i="10"/>
  <c r="AC11" i="10"/>
  <c r="AD11" i="10"/>
  <c r="AE11" i="10"/>
  <c r="Z11" i="10"/>
  <c r="AA11" i="10"/>
  <c r="AB11" i="10"/>
  <c r="W11" i="10"/>
  <c r="X11" i="10"/>
  <c r="Y11" i="10"/>
  <c r="T11" i="10"/>
  <c r="U11" i="10"/>
  <c r="V11" i="10"/>
  <c r="Q11" i="10"/>
  <c r="R11" i="10"/>
  <c r="S11" i="10"/>
  <c r="N11" i="10"/>
  <c r="O11" i="10"/>
  <c r="P11" i="10"/>
  <c r="M11" i="10"/>
  <c r="J11" i="10"/>
  <c r="K11" i="10"/>
  <c r="I11" i="10"/>
  <c r="H11" i="10"/>
  <c r="L11" i="10"/>
  <c r="E11" i="10"/>
  <c r="F11" i="10"/>
  <c r="G11" i="10"/>
  <c r="X12" i="16" l="1"/>
  <c r="C13" i="16"/>
  <c r="V10" i="16"/>
  <c r="AC11" i="13"/>
  <c r="AD11" i="13"/>
  <c r="AE11" i="13"/>
  <c r="Z11" i="13"/>
  <c r="AA11" i="13"/>
  <c r="AB11" i="13"/>
  <c r="W11" i="13"/>
  <c r="X11" i="13"/>
  <c r="Y11" i="13"/>
  <c r="T11" i="13"/>
  <c r="U11" i="13"/>
  <c r="V11" i="13"/>
  <c r="Q11" i="13"/>
  <c r="R11" i="13"/>
  <c r="S11" i="13"/>
  <c r="O11" i="13"/>
  <c r="P11" i="13"/>
  <c r="N11" i="13"/>
  <c r="K11" i="13"/>
  <c r="L11" i="13"/>
  <c r="M11" i="13"/>
  <c r="H11" i="13"/>
  <c r="I11" i="13"/>
  <c r="J11" i="13"/>
  <c r="E11" i="13"/>
  <c r="F11" i="13"/>
  <c r="G11" i="13"/>
  <c r="AK12" i="12"/>
  <c r="AJ12" i="12"/>
  <c r="AI12" i="12"/>
  <c r="AF12" i="12"/>
  <c r="AG12" i="12"/>
  <c r="AH12" i="12"/>
  <c r="AC12" i="12"/>
  <c r="AD12" i="12"/>
  <c r="AE12" i="12"/>
  <c r="Z12" i="12"/>
  <c r="AA12" i="12"/>
  <c r="AB12" i="12"/>
  <c r="W12" i="12"/>
  <c r="X12" i="12"/>
  <c r="Y12" i="12"/>
  <c r="T12" i="12"/>
  <c r="U12" i="12"/>
  <c r="V12" i="12"/>
  <c r="S12" i="12"/>
  <c r="Q12" i="12"/>
  <c r="R12" i="12"/>
  <c r="N12" i="12"/>
  <c r="O12" i="12"/>
  <c r="P12" i="12"/>
  <c r="K12" i="12"/>
  <c r="L12" i="12"/>
  <c r="M12" i="12"/>
  <c r="H12" i="12"/>
  <c r="I12" i="12"/>
  <c r="J12" i="12"/>
  <c r="E12" i="12"/>
  <c r="F12" i="12"/>
  <c r="G12" i="12"/>
  <c r="AK12" i="11"/>
  <c r="AJ12" i="11"/>
  <c r="AI12" i="11"/>
  <c r="AF12" i="11"/>
  <c r="AG12" i="11"/>
  <c r="AH12" i="11"/>
  <c r="AC12" i="11"/>
  <c r="AD12" i="11"/>
  <c r="AE12" i="11"/>
  <c r="Z12" i="11"/>
  <c r="AA12" i="11"/>
  <c r="AB12" i="11"/>
  <c r="W12" i="11"/>
  <c r="X12" i="11"/>
  <c r="Y12" i="11"/>
  <c r="T12" i="11"/>
  <c r="U12" i="11"/>
  <c r="V12" i="11"/>
  <c r="Q12" i="11"/>
  <c r="R12" i="11"/>
  <c r="S12" i="11"/>
  <c r="M12" i="11"/>
  <c r="J12" i="11"/>
  <c r="I12" i="11"/>
  <c r="F12" i="11"/>
  <c r="G12" i="11"/>
  <c r="K12" i="11"/>
  <c r="E12" i="11"/>
  <c r="H12" i="11"/>
  <c r="L12" i="11"/>
  <c r="N12" i="11"/>
  <c r="O12" i="11"/>
  <c r="P12" i="11"/>
  <c r="K14" i="16" l="1"/>
  <c r="Q14" i="16"/>
  <c r="J14" i="16"/>
  <c r="C14" i="16"/>
  <c r="P14" i="16"/>
  <c r="N14" i="16"/>
  <c r="E14" i="16"/>
  <c r="D14" i="16"/>
  <c r="F14" i="16"/>
  <c r="G14" i="16"/>
  <c r="H14" i="16"/>
  <c r="M14" i="16"/>
  <c r="AN11" i="13"/>
  <c r="AM11" i="13"/>
  <c r="AL11" i="13"/>
  <c r="AI11" i="13"/>
  <c r="AJ11" i="13"/>
  <c r="AK11" i="13"/>
  <c r="AF11" i="13"/>
  <c r="AG11" i="13"/>
  <c r="AH11" i="13"/>
</calcChain>
</file>

<file path=xl/sharedStrings.xml><?xml version="1.0" encoding="utf-8"?>
<sst xmlns="http://schemas.openxmlformats.org/spreadsheetml/2006/main" count="288" uniqueCount="56">
  <si>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</si>
  <si>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</si>
  <si>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</si>
  <si>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</si>
  <si>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</si>
  <si>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</si>
  <si>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</si>
  <si>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</si>
  <si>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</si>
  <si>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</si>
  <si>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</si>
  <si>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</si>
  <si>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</si>
  <si>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</si>
  <si>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</si>
  <si>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</si>
  <si>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</si>
  <si>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</si>
  <si>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</si>
  <si>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</si>
  <si>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</si>
  <si>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</si>
  <si>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</si>
  <si>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</si>
  <si>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</si>
  <si>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</si>
  <si>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</si>
  <si>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</si>
  <si>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</si>
  <si>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</si>
  <si>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</si>
  <si>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</si>
  <si>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</si>
  <si>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</si>
  <si>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</si>
  <si>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</si>
  <si>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Кушикбаева С.В., Шуц В.В.</t>
  </si>
  <si>
    <t>Даровенко Е.С., Кравчук В.Л.</t>
  </si>
  <si>
    <t>Иванова Т.М., Жуковская М.М.</t>
  </si>
  <si>
    <t>Савульская В.Г., Ершова С.М.</t>
  </si>
  <si>
    <t>Алёнкина О.В., Киселева В.В.</t>
  </si>
  <si>
    <t>Гребенникова Л.В., Косьмина В.С.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</si>
  <si>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</si>
  <si>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</si>
  <si>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</si>
  <si>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</si>
  <si>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t>Предшкольная группа №6 "Сказочная страна"</t>
  </si>
  <si>
    <t>старшая группа №4 "Непоседы"</t>
  </si>
  <si>
    <t>старшая группа №5 "Знайки"</t>
  </si>
  <si>
    <t>Средняя группа №2 "Бабочки"</t>
  </si>
  <si>
    <t>Средняя группа №3  "Солнышко"</t>
  </si>
  <si>
    <t>Младшая группа №1 "Цыплята"</t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</si>
  <si>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</si>
  <si>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</si>
  <si>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t>итоговый 01-10 мая 2024г</t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</si>
  <si>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 строение 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</si>
</sst>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" fontId="1" fillId="0" borderId="1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/>
    <xf numFmtId="1" fontId="1" fillId="0" borderId="1" xfId="0" applyNumberFormat="1" applyFont="1" applyBorder="1"/>
    <xf numFmtId="1" fontId="1" fillId="0" borderId="11" xfId="0" applyNumberFormat="1" applyFont="1" applyBorder="1"/>
    <xf numFmtId="1" fontId="1" fillId="0" borderId="3" xfId="0" applyNumberFormat="1" applyFont="1" applyBorder="1"/>
    <xf numFmtId="1" fontId="1" fillId="0" borderId="2" xfId="0" applyNumberFormat="1" applyFont="1" applyBorder="1"/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zoomScale="80" zoomScaleNormal="80" workbookViewId="0">
      <selection activeCell="E25" sqref="E25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81" t="s">
        <v>23</v>
      </c>
      <c r="AG1" s="81"/>
      <c r="AH1" s="81"/>
    </row>
    <row r="2" spans="1:34" ht="15" customHeight="1" x14ac:dyDescent="0.25">
      <c r="A2" s="1"/>
      <c r="B2" s="82" t="s">
        <v>32</v>
      </c>
      <c r="C2" s="82"/>
      <c r="D2" s="82"/>
      <c r="E2" s="82"/>
      <c r="F2" s="82"/>
      <c r="G2" s="82"/>
      <c r="H2" s="1"/>
      <c r="I2" s="1"/>
      <c r="J2" s="1"/>
      <c r="K2" s="1"/>
      <c r="L2" s="1"/>
      <c r="M2" s="1"/>
      <c r="N2" s="79" t="s">
        <v>43</v>
      </c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34" ht="15.75" x14ac:dyDescent="0.25">
      <c r="A3" s="1"/>
      <c r="B3" s="79" t="s">
        <v>42</v>
      </c>
      <c r="C3" s="79"/>
      <c r="D3" s="79"/>
      <c r="E3" s="79"/>
      <c r="F3" s="79"/>
      <c r="G3" s="79"/>
      <c r="H3" s="79"/>
      <c r="I3" s="2"/>
      <c r="J3" s="2"/>
      <c r="K3" s="1"/>
      <c r="L3" s="1"/>
      <c r="M3" s="1"/>
      <c r="N3" s="1" t="s">
        <v>44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0" t="s">
        <v>53</v>
      </c>
      <c r="O4" s="80"/>
      <c r="P4" s="80"/>
      <c r="Q4" s="80"/>
      <c r="R4" s="80"/>
      <c r="S4" s="80"/>
      <c r="T4" s="80"/>
      <c r="U4" s="80"/>
      <c r="V4" s="8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45" customHeight="1" x14ac:dyDescent="0.25">
      <c r="A6" s="77" t="s">
        <v>0</v>
      </c>
      <c r="B6" s="78" t="s">
        <v>2</v>
      </c>
      <c r="C6" s="78" t="s">
        <v>3</v>
      </c>
      <c r="D6" s="78" t="s">
        <v>12</v>
      </c>
      <c r="E6" s="77" t="s">
        <v>4</v>
      </c>
      <c r="F6" s="77"/>
      <c r="G6" s="77"/>
      <c r="H6" s="69" t="s">
        <v>9</v>
      </c>
      <c r="I6" s="70"/>
      <c r="J6" s="70"/>
      <c r="K6" s="70"/>
      <c r="L6" s="70"/>
      <c r="M6" s="71"/>
      <c r="N6" s="78" t="s">
        <v>10</v>
      </c>
      <c r="O6" s="78"/>
      <c r="P6" s="78"/>
      <c r="Q6" s="69" t="s">
        <v>11</v>
      </c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1"/>
      <c r="AF6" s="78" t="s">
        <v>8</v>
      </c>
      <c r="AG6" s="78"/>
      <c r="AH6" s="78"/>
    </row>
    <row r="7" spans="1:34" ht="30" customHeight="1" x14ac:dyDescent="0.25">
      <c r="A7" s="77"/>
      <c r="B7" s="78"/>
      <c r="C7" s="78"/>
      <c r="D7" s="78"/>
      <c r="E7" s="67" t="s">
        <v>5</v>
      </c>
      <c r="F7" s="67" t="s">
        <v>6</v>
      </c>
      <c r="G7" s="67" t="s">
        <v>7</v>
      </c>
      <c r="H7" s="78" t="s">
        <v>20</v>
      </c>
      <c r="I7" s="78"/>
      <c r="J7" s="78"/>
      <c r="K7" s="78" t="s">
        <v>24</v>
      </c>
      <c r="L7" s="78"/>
      <c r="M7" s="78"/>
      <c r="N7" s="67" t="s">
        <v>5</v>
      </c>
      <c r="O7" s="67" t="s">
        <v>6</v>
      </c>
      <c r="P7" s="67" t="s">
        <v>7</v>
      </c>
      <c r="Q7" s="69" t="s">
        <v>25</v>
      </c>
      <c r="R7" s="70"/>
      <c r="S7" s="71"/>
      <c r="T7" s="69" t="s">
        <v>21</v>
      </c>
      <c r="U7" s="70"/>
      <c r="V7" s="71"/>
      <c r="W7" s="69" t="s">
        <v>26</v>
      </c>
      <c r="X7" s="70"/>
      <c r="Y7" s="71"/>
      <c r="Z7" s="69" t="s">
        <v>27</v>
      </c>
      <c r="AA7" s="70"/>
      <c r="AB7" s="71"/>
      <c r="AC7" s="69" t="s">
        <v>22</v>
      </c>
      <c r="AD7" s="70"/>
      <c r="AE7" s="71"/>
      <c r="AF7" s="67" t="s">
        <v>5</v>
      </c>
      <c r="AG7" s="67" t="s">
        <v>6</v>
      </c>
      <c r="AH7" s="67" t="s">
        <v>7</v>
      </c>
    </row>
    <row r="8" spans="1:34" ht="110.25" x14ac:dyDescent="0.25">
      <c r="A8" s="77"/>
      <c r="B8" s="78"/>
      <c r="C8" s="78"/>
      <c r="D8" s="78"/>
      <c r="E8" s="68"/>
      <c r="F8" s="68"/>
      <c r="G8" s="68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68"/>
      <c r="O8" s="68"/>
      <c r="P8" s="68"/>
      <c r="Q8" s="10" t="s">
        <v>5</v>
      </c>
      <c r="R8" s="10" t="s">
        <v>6</v>
      </c>
      <c r="S8" s="10" t="s">
        <v>7</v>
      </c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68"/>
      <c r="AG8" s="68"/>
      <c r="AH8" s="68"/>
    </row>
    <row r="9" spans="1:34" ht="47.25" x14ac:dyDescent="0.25">
      <c r="A9" s="11">
        <v>1</v>
      </c>
      <c r="B9" s="23" t="s">
        <v>51</v>
      </c>
      <c r="C9" s="3" t="s">
        <v>37</v>
      </c>
      <c r="D9" s="11">
        <v>20</v>
      </c>
      <c r="E9" s="3">
        <v>7</v>
      </c>
      <c r="F9" s="3">
        <v>10</v>
      </c>
      <c r="G9" s="3">
        <v>3</v>
      </c>
      <c r="H9" s="3">
        <v>6</v>
      </c>
      <c r="I9" s="3">
        <v>8</v>
      </c>
      <c r="J9" s="3">
        <v>6</v>
      </c>
      <c r="K9" s="3">
        <v>4</v>
      </c>
      <c r="L9" s="3">
        <v>10</v>
      </c>
      <c r="M9" s="3">
        <v>6</v>
      </c>
      <c r="N9" s="3">
        <v>5</v>
      </c>
      <c r="O9" s="3">
        <v>10</v>
      </c>
      <c r="P9" s="3">
        <v>5</v>
      </c>
      <c r="Q9" s="3">
        <v>3</v>
      </c>
      <c r="R9" s="3">
        <v>11</v>
      </c>
      <c r="S9" s="3">
        <v>6</v>
      </c>
      <c r="T9" s="3">
        <v>4</v>
      </c>
      <c r="U9" s="3">
        <v>10</v>
      </c>
      <c r="V9" s="3">
        <v>6</v>
      </c>
      <c r="W9" s="3">
        <v>4</v>
      </c>
      <c r="X9" s="3">
        <v>11</v>
      </c>
      <c r="Y9" s="3">
        <v>5</v>
      </c>
      <c r="Z9" s="3">
        <v>7</v>
      </c>
      <c r="AA9" s="3">
        <v>9</v>
      </c>
      <c r="AB9" s="3">
        <v>4</v>
      </c>
      <c r="AC9" s="3">
        <v>4</v>
      </c>
      <c r="AD9" s="3">
        <v>9</v>
      </c>
      <c r="AE9" s="3">
        <v>7</v>
      </c>
      <c r="AF9" s="3">
        <v>8</v>
      </c>
      <c r="AG9" s="3">
        <v>8</v>
      </c>
      <c r="AH9" s="3">
        <v>4</v>
      </c>
    </row>
    <row r="10" spans="1:34" s="18" customFormat="1" ht="15.75" x14ac:dyDescent="0.25">
      <c r="A10" s="74" t="s">
        <v>13</v>
      </c>
      <c r="B10" s="75"/>
      <c r="C10" s="76"/>
      <c r="D10" s="16">
        <f t="shared" ref="D10:AH10" si="0">SUM(D9:D9)</f>
        <v>20</v>
      </c>
      <c r="E10" s="17">
        <f t="shared" si="0"/>
        <v>7</v>
      </c>
      <c r="F10" s="17">
        <f t="shared" si="0"/>
        <v>10</v>
      </c>
      <c r="G10" s="17">
        <f t="shared" si="0"/>
        <v>3</v>
      </c>
      <c r="H10" s="17">
        <f t="shared" si="0"/>
        <v>6</v>
      </c>
      <c r="I10" s="17">
        <f t="shared" si="0"/>
        <v>8</v>
      </c>
      <c r="J10" s="17">
        <f t="shared" si="0"/>
        <v>6</v>
      </c>
      <c r="K10" s="17">
        <f t="shared" si="0"/>
        <v>4</v>
      </c>
      <c r="L10" s="17">
        <f t="shared" si="0"/>
        <v>10</v>
      </c>
      <c r="M10" s="17">
        <f t="shared" si="0"/>
        <v>6</v>
      </c>
      <c r="N10" s="17">
        <f t="shared" si="0"/>
        <v>5</v>
      </c>
      <c r="O10" s="17">
        <f t="shared" si="0"/>
        <v>10</v>
      </c>
      <c r="P10" s="17">
        <f t="shared" si="0"/>
        <v>5</v>
      </c>
      <c r="Q10" s="17">
        <f t="shared" si="0"/>
        <v>3</v>
      </c>
      <c r="R10" s="17">
        <f t="shared" si="0"/>
        <v>11</v>
      </c>
      <c r="S10" s="17">
        <f t="shared" si="0"/>
        <v>6</v>
      </c>
      <c r="T10" s="17">
        <f t="shared" si="0"/>
        <v>4</v>
      </c>
      <c r="U10" s="17">
        <f t="shared" si="0"/>
        <v>10</v>
      </c>
      <c r="V10" s="17">
        <f t="shared" si="0"/>
        <v>6</v>
      </c>
      <c r="W10" s="17">
        <f t="shared" si="0"/>
        <v>4</v>
      </c>
      <c r="X10" s="17">
        <f t="shared" si="0"/>
        <v>11</v>
      </c>
      <c r="Y10" s="17">
        <f t="shared" si="0"/>
        <v>5</v>
      </c>
      <c r="Z10" s="17">
        <f t="shared" si="0"/>
        <v>7</v>
      </c>
      <c r="AA10" s="17">
        <f t="shared" si="0"/>
        <v>9</v>
      </c>
      <c r="AB10" s="17">
        <f t="shared" si="0"/>
        <v>4</v>
      </c>
      <c r="AC10" s="17">
        <f t="shared" si="0"/>
        <v>4</v>
      </c>
      <c r="AD10" s="17">
        <f t="shared" si="0"/>
        <v>9</v>
      </c>
      <c r="AE10" s="17">
        <f t="shared" si="0"/>
        <v>7</v>
      </c>
      <c r="AF10" s="17">
        <f t="shared" si="0"/>
        <v>8</v>
      </c>
      <c r="AG10" s="17">
        <f t="shared" si="0"/>
        <v>8</v>
      </c>
      <c r="AH10" s="17">
        <f t="shared" si="0"/>
        <v>4</v>
      </c>
    </row>
    <row r="11" spans="1:34" ht="15.75" x14ac:dyDescent="0.25">
      <c r="A11" s="72" t="s">
        <v>14</v>
      </c>
      <c r="B11" s="73"/>
      <c r="C11" s="73"/>
      <c r="D11" s="15">
        <f>D10*100/D10</f>
        <v>100</v>
      </c>
      <c r="E11" s="8">
        <f>E10*100/D10</f>
        <v>35</v>
      </c>
      <c r="F11" s="9">
        <f>F10*100/D10</f>
        <v>50</v>
      </c>
      <c r="G11" s="9">
        <f>G10*100/D10</f>
        <v>15</v>
      </c>
      <c r="H11" s="6">
        <f>H10*100/D10</f>
        <v>30</v>
      </c>
      <c r="I11" s="6">
        <f>I10*100/D10</f>
        <v>40</v>
      </c>
      <c r="J11" s="6">
        <f>J10*100/D10</f>
        <v>30</v>
      </c>
      <c r="K11" s="6">
        <f>K10*100/D10</f>
        <v>20</v>
      </c>
      <c r="L11" s="6">
        <f>L10*100/D10</f>
        <v>50</v>
      </c>
      <c r="M11" s="6">
        <f>M10*100/D10</f>
        <v>30</v>
      </c>
      <c r="N11" s="6">
        <f>N10*100/D10</f>
        <v>25</v>
      </c>
      <c r="O11" s="6">
        <f>O10*100/D10</f>
        <v>50</v>
      </c>
      <c r="P11" s="6">
        <f>P10*100/D10</f>
        <v>25</v>
      </c>
      <c r="Q11" s="6">
        <f>Q10*100/D10</f>
        <v>15</v>
      </c>
      <c r="R11" s="6">
        <f>R10*100/D10</f>
        <v>55</v>
      </c>
      <c r="S11" s="6">
        <f>S10*100/D10</f>
        <v>30</v>
      </c>
      <c r="T11" s="6">
        <f>T10*100/D10</f>
        <v>20</v>
      </c>
      <c r="U11" s="6">
        <f>U10*100/D10</f>
        <v>50</v>
      </c>
      <c r="V11" s="6">
        <f>V10*100/D10</f>
        <v>30</v>
      </c>
      <c r="W11" s="6">
        <f>W10*100/D10</f>
        <v>20</v>
      </c>
      <c r="X11" s="6">
        <f>X10*100/D10</f>
        <v>55</v>
      </c>
      <c r="Y11" s="6">
        <f>Y10*100/D10</f>
        <v>25</v>
      </c>
      <c r="Z11" s="6">
        <f>Z10*100/D10</f>
        <v>35</v>
      </c>
      <c r="AA11" s="6">
        <f>AA10*100/D10</f>
        <v>45</v>
      </c>
      <c r="AB11" s="6">
        <f>AB10*100/D10</f>
        <v>20</v>
      </c>
      <c r="AC11" s="6">
        <f>AC10*100/D10</f>
        <v>20</v>
      </c>
      <c r="AD11" s="6">
        <f>AD10*100/D10</f>
        <v>45</v>
      </c>
      <c r="AE11" s="6">
        <f>AE10*100/D10</f>
        <v>35</v>
      </c>
      <c r="AF11" s="6">
        <f>AF10*100/D10</f>
        <v>40</v>
      </c>
      <c r="AG11" s="6">
        <f>AG10*100/D10</f>
        <v>40</v>
      </c>
      <c r="AH11" s="6">
        <f>AH10*100/D10</f>
        <v>20</v>
      </c>
    </row>
  </sheetData>
  <mergeCells count="32">
    <mergeCell ref="B3:H3"/>
    <mergeCell ref="N2:AH2"/>
    <mergeCell ref="Q6:AE6"/>
    <mergeCell ref="N4:V4"/>
    <mergeCell ref="AF1:AH1"/>
    <mergeCell ref="D6:D8"/>
    <mergeCell ref="E6:G6"/>
    <mergeCell ref="B2:G2"/>
    <mergeCell ref="Q7:S7"/>
    <mergeCell ref="T7:V7"/>
    <mergeCell ref="W7:Y7"/>
    <mergeCell ref="H6:M6"/>
    <mergeCell ref="H7:J7"/>
    <mergeCell ref="K7:M7"/>
    <mergeCell ref="N6:P6"/>
    <mergeCell ref="AF6:AH6"/>
    <mergeCell ref="A11:C11"/>
    <mergeCell ref="A10:C10"/>
    <mergeCell ref="A6:A8"/>
    <mergeCell ref="B6:B8"/>
    <mergeCell ref="C6:C8"/>
    <mergeCell ref="AH7:AH8"/>
    <mergeCell ref="E7:E8"/>
    <mergeCell ref="F7:F8"/>
    <mergeCell ref="G7:G8"/>
    <mergeCell ref="N7:N8"/>
    <mergeCell ref="O7:O8"/>
    <mergeCell ref="Z7:AB7"/>
    <mergeCell ref="AC7:AE7"/>
    <mergeCell ref="P7:P8"/>
    <mergeCell ref="AF7:AF8"/>
    <mergeCell ref="AG7:A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zoomScale="70" zoomScaleNormal="70" workbookViewId="0">
      <selection activeCell="I25" sqref="I25"/>
    </sheetView>
  </sheetViews>
  <sheetFormatPr defaultRowHeight="15" x14ac:dyDescent="0.25"/>
  <cols>
    <col min="2" max="2" width="16.140625" customWidth="1"/>
    <col min="3" max="3" width="27.5703125" customWidth="1"/>
  </cols>
  <sheetData>
    <row r="1" spans="1:37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81" t="s">
        <v>23</v>
      </c>
      <c r="AJ1" s="81"/>
      <c r="AK1" s="81"/>
    </row>
    <row r="2" spans="1:37" ht="15" customHeight="1" x14ac:dyDescent="0.25">
      <c r="A2" s="1"/>
      <c r="B2" s="82" t="s">
        <v>33</v>
      </c>
      <c r="C2" s="82"/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  <c r="P2" s="1"/>
      <c r="Q2" s="79" t="s">
        <v>43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37" ht="15.75" x14ac:dyDescent="0.25">
      <c r="A3" s="1"/>
      <c r="B3" s="79" t="s">
        <v>42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1" t="s">
        <v>44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0" t="s">
        <v>53</v>
      </c>
      <c r="R4" s="80"/>
      <c r="S4" s="80"/>
      <c r="T4" s="80"/>
      <c r="U4" s="80"/>
      <c r="V4" s="80"/>
      <c r="W4" s="80"/>
      <c r="X4" s="80"/>
      <c r="Y4" s="80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77" t="s">
        <v>0</v>
      </c>
      <c r="B6" s="78" t="s">
        <v>2</v>
      </c>
      <c r="C6" s="78" t="s">
        <v>3</v>
      </c>
      <c r="D6" s="78" t="s">
        <v>12</v>
      </c>
      <c r="E6" s="77" t="s">
        <v>4</v>
      </c>
      <c r="F6" s="77"/>
      <c r="G6" s="77"/>
      <c r="H6" s="69" t="s">
        <v>9</v>
      </c>
      <c r="I6" s="70"/>
      <c r="J6" s="70"/>
      <c r="K6" s="70"/>
      <c r="L6" s="70"/>
      <c r="M6" s="70"/>
      <c r="N6" s="70"/>
      <c r="O6" s="70"/>
      <c r="P6" s="71"/>
      <c r="Q6" s="78" t="s">
        <v>10</v>
      </c>
      <c r="R6" s="78"/>
      <c r="S6" s="78"/>
      <c r="T6" s="69" t="s">
        <v>11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1"/>
      <c r="AI6" s="78" t="s">
        <v>8</v>
      </c>
      <c r="AJ6" s="78"/>
      <c r="AK6" s="78"/>
    </row>
    <row r="7" spans="1:37" ht="29.25" customHeight="1" x14ac:dyDescent="0.25">
      <c r="A7" s="77"/>
      <c r="B7" s="78"/>
      <c r="C7" s="78"/>
      <c r="D7" s="78"/>
      <c r="E7" s="67" t="s">
        <v>5</v>
      </c>
      <c r="F7" s="67" t="s">
        <v>6</v>
      </c>
      <c r="G7" s="67" t="s">
        <v>7</v>
      </c>
      <c r="H7" s="78" t="s">
        <v>20</v>
      </c>
      <c r="I7" s="78"/>
      <c r="J7" s="78"/>
      <c r="K7" s="78" t="s">
        <v>24</v>
      </c>
      <c r="L7" s="78"/>
      <c r="M7" s="78"/>
      <c r="N7" s="78" t="s">
        <v>28</v>
      </c>
      <c r="O7" s="78"/>
      <c r="P7" s="78"/>
      <c r="Q7" s="67" t="s">
        <v>5</v>
      </c>
      <c r="R7" s="67" t="s">
        <v>6</v>
      </c>
      <c r="S7" s="67" t="s">
        <v>7</v>
      </c>
      <c r="T7" s="69" t="s">
        <v>25</v>
      </c>
      <c r="U7" s="70"/>
      <c r="V7" s="71"/>
      <c r="W7" s="69" t="s">
        <v>21</v>
      </c>
      <c r="X7" s="70"/>
      <c r="Y7" s="71"/>
      <c r="Z7" s="69" t="s">
        <v>26</v>
      </c>
      <c r="AA7" s="70"/>
      <c r="AB7" s="71"/>
      <c r="AC7" s="69" t="s">
        <v>27</v>
      </c>
      <c r="AD7" s="70"/>
      <c r="AE7" s="71"/>
      <c r="AF7" s="69" t="s">
        <v>22</v>
      </c>
      <c r="AG7" s="70"/>
      <c r="AH7" s="71"/>
      <c r="AI7" s="67" t="s">
        <v>5</v>
      </c>
      <c r="AJ7" s="67" t="s">
        <v>6</v>
      </c>
      <c r="AK7" s="67" t="s">
        <v>7</v>
      </c>
    </row>
    <row r="8" spans="1:37" ht="84.75" customHeight="1" x14ac:dyDescent="0.25">
      <c r="A8" s="77"/>
      <c r="B8" s="78"/>
      <c r="C8" s="78"/>
      <c r="D8" s="78"/>
      <c r="E8" s="68"/>
      <c r="F8" s="68"/>
      <c r="G8" s="68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68"/>
      <c r="R8" s="68"/>
      <c r="S8" s="68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68"/>
      <c r="AJ8" s="68"/>
      <c r="AK8" s="68"/>
    </row>
    <row r="9" spans="1:37" ht="47.25" x14ac:dyDescent="0.25">
      <c r="A9" s="11">
        <v>1</v>
      </c>
      <c r="B9" s="23" t="s">
        <v>50</v>
      </c>
      <c r="C9" s="3" t="s">
        <v>36</v>
      </c>
      <c r="D9" s="11">
        <v>25</v>
      </c>
      <c r="E9" s="3">
        <v>21</v>
      </c>
      <c r="F9" s="3">
        <v>4</v>
      </c>
      <c r="G9" s="3">
        <v>0</v>
      </c>
      <c r="H9" s="3">
        <v>13</v>
      </c>
      <c r="I9" s="3">
        <v>11</v>
      </c>
      <c r="J9" s="3">
        <v>1</v>
      </c>
      <c r="K9" s="3">
        <v>17</v>
      </c>
      <c r="L9" s="3">
        <v>7</v>
      </c>
      <c r="M9" s="3">
        <v>1</v>
      </c>
      <c r="N9" s="3">
        <v>7</v>
      </c>
      <c r="O9" s="3">
        <v>11</v>
      </c>
      <c r="P9" s="3">
        <v>7</v>
      </c>
      <c r="Q9" s="3">
        <v>16</v>
      </c>
      <c r="R9" s="3">
        <v>9</v>
      </c>
      <c r="S9" s="3">
        <v>0</v>
      </c>
      <c r="T9" s="3">
        <v>9</v>
      </c>
      <c r="U9" s="3">
        <v>15</v>
      </c>
      <c r="V9" s="3">
        <v>1</v>
      </c>
      <c r="W9" s="3">
        <v>13</v>
      </c>
      <c r="X9" s="3">
        <v>11</v>
      </c>
      <c r="Y9" s="3">
        <v>1</v>
      </c>
      <c r="Z9" s="3">
        <v>17</v>
      </c>
      <c r="AA9" s="3">
        <v>8</v>
      </c>
      <c r="AB9" s="3">
        <v>0</v>
      </c>
      <c r="AC9" s="3">
        <v>20</v>
      </c>
      <c r="AD9" s="3">
        <v>5</v>
      </c>
      <c r="AE9" s="3">
        <v>0</v>
      </c>
      <c r="AF9" s="3">
        <v>13</v>
      </c>
      <c r="AG9" s="3">
        <v>10</v>
      </c>
      <c r="AH9" s="3">
        <v>2</v>
      </c>
      <c r="AI9" s="3">
        <v>15</v>
      </c>
      <c r="AJ9" s="3">
        <v>10</v>
      </c>
      <c r="AK9" s="3">
        <v>0</v>
      </c>
    </row>
    <row r="10" spans="1:37" ht="47.25" x14ac:dyDescent="0.25">
      <c r="A10" s="11">
        <v>2</v>
      </c>
      <c r="B10" s="5" t="s">
        <v>49</v>
      </c>
      <c r="C10" s="3" t="s">
        <v>40</v>
      </c>
      <c r="D10" s="11">
        <v>25</v>
      </c>
      <c r="E10" s="3">
        <v>17</v>
      </c>
      <c r="F10" s="3">
        <v>8</v>
      </c>
      <c r="G10" s="3">
        <v>0</v>
      </c>
      <c r="H10" s="3">
        <v>15</v>
      </c>
      <c r="I10" s="3">
        <v>8</v>
      </c>
      <c r="J10" s="3">
        <v>2</v>
      </c>
      <c r="K10" s="3">
        <v>13</v>
      </c>
      <c r="L10" s="3">
        <v>10</v>
      </c>
      <c r="M10" s="3">
        <v>2</v>
      </c>
      <c r="N10" s="3">
        <v>13</v>
      </c>
      <c r="O10" s="3">
        <v>10</v>
      </c>
      <c r="P10" s="3">
        <v>2</v>
      </c>
      <c r="Q10" s="3">
        <v>13</v>
      </c>
      <c r="R10" s="3">
        <v>11</v>
      </c>
      <c r="S10" s="3">
        <v>1</v>
      </c>
      <c r="T10" s="3">
        <v>13</v>
      </c>
      <c r="U10" s="3">
        <v>11</v>
      </c>
      <c r="V10" s="3">
        <v>1</v>
      </c>
      <c r="W10" s="3">
        <v>13</v>
      </c>
      <c r="X10" s="3">
        <v>10</v>
      </c>
      <c r="Y10" s="3">
        <v>2</v>
      </c>
      <c r="Z10" s="3">
        <v>13</v>
      </c>
      <c r="AA10" s="3">
        <v>11</v>
      </c>
      <c r="AB10" s="3">
        <v>1</v>
      </c>
      <c r="AC10" s="3">
        <v>13</v>
      </c>
      <c r="AD10" s="3">
        <v>12</v>
      </c>
      <c r="AE10" s="3">
        <v>0</v>
      </c>
      <c r="AF10" s="3">
        <v>13</v>
      </c>
      <c r="AG10" s="3">
        <v>9</v>
      </c>
      <c r="AH10" s="3">
        <v>3</v>
      </c>
      <c r="AI10" s="3">
        <v>16</v>
      </c>
      <c r="AJ10" s="3">
        <v>8</v>
      </c>
      <c r="AK10" s="3">
        <v>1</v>
      </c>
    </row>
    <row r="11" spans="1:37" s="55" customFormat="1" ht="15.75" x14ac:dyDescent="0.25">
      <c r="A11" s="83" t="s">
        <v>13</v>
      </c>
      <c r="B11" s="84"/>
      <c r="C11" s="85"/>
      <c r="D11" s="53">
        <f t="shared" ref="D11:AK11" si="0">SUM(D9:D10)</f>
        <v>50</v>
      </c>
      <c r="E11" s="54">
        <f t="shared" si="0"/>
        <v>38</v>
      </c>
      <c r="F11" s="54">
        <f t="shared" si="0"/>
        <v>12</v>
      </c>
      <c r="G11" s="54">
        <f t="shared" si="0"/>
        <v>0</v>
      </c>
      <c r="H11" s="56">
        <f t="shared" si="0"/>
        <v>28</v>
      </c>
      <c r="I11" s="56">
        <f t="shared" si="0"/>
        <v>19</v>
      </c>
      <c r="J11" s="56">
        <f t="shared" si="0"/>
        <v>3</v>
      </c>
      <c r="K11" s="54">
        <f t="shared" si="0"/>
        <v>30</v>
      </c>
      <c r="L11" s="54">
        <f t="shared" si="0"/>
        <v>17</v>
      </c>
      <c r="M11" s="54">
        <f t="shared" si="0"/>
        <v>3</v>
      </c>
      <c r="N11" s="54">
        <f t="shared" si="0"/>
        <v>20</v>
      </c>
      <c r="O11" s="54">
        <f t="shared" si="0"/>
        <v>21</v>
      </c>
      <c r="P11" s="54">
        <f t="shared" si="0"/>
        <v>9</v>
      </c>
      <c r="Q11" s="54">
        <f t="shared" si="0"/>
        <v>29</v>
      </c>
      <c r="R11" s="54">
        <f t="shared" si="0"/>
        <v>20</v>
      </c>
      <c r="S11" s="54">
        <f t="shared" si="0"/>
        <v>1</v>
      </c>
      <c r="T11" s="56">
        <f t="shared" si="0"/>
        <v>22</v>
      </c>
      <c r="U11" s="56">
        <f t="shared" si="0"/>
        <v>26</v>
      </c>
      <c r="V11" s="56">
        <f t="shared" si="0"/>
        <v>2</v>
      </c>
      <c r="W11" s="54">
        <f t="shared" si="0"/>
        <v>26</v>
      </c>
      <c r="X11" s="54">
        <f t="shared" si="0"/>
        <v>21</v>
      </c>
      <c r="Y11" s="54">
        <f t="shared" si="0"/>
        <v>3</v>
      </c>
      <c r="Z11" s="54">
        <f t="shared" si="0"/>
        <v>30</v>
      </c>
      <c r="AA11" s="54">
        <f t="shared" si="0"/>
        <v>19</v>
      </c>
      <c r="AB11" s="54">
        <f t="shared" si="0"/>
        <v>1</v>
      </c>
      <c r="AC11" s="54">
        <f t="shared" si="0"/>
        <v>33</v>
      </c>
      <c r="AD11" s="54">
        <f t="shared" si="0"/>
        <v>17</v>
      </c>
      <c r="AE11" s="54">
        <f t="shared" si="0"/>
        <v>0</v>
      </c>
      <c r="AF11" s="54">
        <f t="shared" si="0"/>
        <v>26</v>
      </c>
      <c r="AG11" s="54">
        <f t="shared" si="0"/>
        <v>19</v>
      </c>
      <c r="AH11" s="54">
        <f t="shared" si="0"/>
        <v>5</v>
      </c>
      <c r="AI11" s="56">
        <f t="shared" si="0"/>
        <v>31</v>
      </c>
      <c r="AJ11" s="56">
        <f t="shared" si="0"/>
        <v>18</v>
      </c>
      <c r="AK11" s="56">
        <f t="shared" si="0"/>
        <v>1</v>
      </c>
    </row>
    <row r="12" spans="1:37" ht="15.75" x14ac:dyDescent="0.25">
      <c r="A12" s="72" t="s">
        <v>14</v>
      </c>
      <c r="B12" s="73"/>
      <c r="C12" s="73"/>
      <c r="D12" s="15">
        <f>D11*100/D11</f>
        <v>100</v>
      </c>
      <c r="E12" s="8">
        <f>E11*100/D11</f>
        <v>76</v>
      </c>
      <c r="F12" s="9">
        <f>F11*100/D11</f>
        <v>24</v>
      </c>
      <c r="G12" s="9">
        <f>G11*100/D11</f>
        <v>0</v>
      </c>
      <c r="H12" s="6">
        <f>H11*100/D11</f>
        <v>56</v>
      </c>
      <c r="I12" s="6">
        <f>I11*100/D11</f>
        <v>38</v>
      </c>
      <c r="J12" s="6">
        <f>J11*100/D11</f>
        <v>6</v>
      </c>
      <c r="K12" s="6">
        <f>K11*100/D11</f>
        <v>60</v>
      </c>
      <c r="L12" s="6">
        <f>L11*100/D11</f>
        <v>34</v>
      </c>
      <c r="M12" s="6">
        <f>M11*100/D11</f>
        <v>6</v>
      </c>
      <c r="N12" s="6">
        <f>N11*100/D11</f>
        <v>40</v>
      </c>
      <c r="O12" s="6">
        <f>O11*100/D11</f>
        <v>42</v>
      </c>
      <c r="P12" s="6">
        <f>P11*100/D11</f>
        <v>18</v>
      </c>
      <c r="Q12" s="6">
        <f>Q11*100/D11</f>
        <v>58</v>
      </c>
      <c r="R12" s="6">
        <f>R11*100/D11</f>
        <v>40</v>
      </c>
      <c r="S12" s="6">
        <f>S11*100/D11</f>
        <v>2</v>
      </c>
      <c r="T12" s="6">
        <f>T11*100/D11</f>
        <v>44</v>
      </c>
      <c r="U12" s="6">
        <f>U11*100/D11</f>
        <v>52</v>
      </c>
      <c r="V12" s="6">
        <f>V11*100/D11</f>
        <v>4</v>
      </c>
      <c r="W12" s="6">
        <f>W11*100/D11</f>
        <v>52</v>
      </c>
      <c r="X12" s="6">
        <f>X11*100/D11</f>
        <v>42</v>
      </c>
      <c r="Y12" s="6">
        <f>Y11*100/D11</f>
        <v>6</v>
      </c>
      <c r="Z12" s="6">
        <f>Z11*100/D11</f>
        <v>60</v>
      </c>
      <c r="AA12" s="6">
        <f>AA11*100/D11</f>
        <v>38</v>
      </c>
      <c r="AB12" s="6">
        <f>AB11*100/D11</f>
        <v>2</v>
      </c>
      <c r="AC12" s="6">
        <f>AC11*100/D11</f>
        <v>66</v>
      </c>
      <c r="AD12" s="6">
        <f>AD11*100/D11</f>
        <v>34</v>
      </c>
      <c r="AE12" s="6">
        <f>AE11*100/D11</f>
        <v>0</v>
      </c>
      <c r="AF12" s="6">
        <f>AF11*100/D11</f>
        <v>52</v>
      </c>
      <c r="AG12" s="6">
        <f>AG11*100/D11</f>
        <v>38</v>
      </c>
      <c r="AH12" s="6">
        <f>AH11*100/D11</f>
        <v>10</v>
      </c>
      <c r="AI12" s="6">
        <f>AI11*100/D11</f>
        <v>62</v>
      </c>
      <c r="AJ12" s="6">
        <f>AJ11*100/D11</f>
        <v>36</v>
      </c>
      <c r="AK12" s="6">
        <f>AK11*100/D11</f>
        <v>2</v>
      </c>
    </row>
  </sheetData>
  <mergeCells count="33"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  <mergeCell ref="A12:C12"/>
    <mergeCell ref="A11:C11"/>
    <mergeCell ref="A6:A8"/>
    <mergeCell ref="B6:B8"/>
    <mergeCell ref="C6:C8"/>
    <mergeCell ref="Z7:AB7"/>
    <mergeCell ref="AC7:AE7"/>
    <mergeCell ref="AF7:AH7"/>
    <mergeCell ref="Q4:Y4"/>
    <mergeCell ref="T6:AH6"/>
    <mergeCell ref="B3:H3"/>
    <mergeCell ref="B2:G2"/>
    <mergeCell ref="K7:M7"/>
    <mergeCell ref="N7:P7"/>
    <mergeCell ref="E7:E8"/>
    <mergeCell ref="F7:F8"/>
    <mergeCell ref="G7:G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opLeftCell="D1" zoomScale="80" zoomScaleNormal="80" workbookViewId="0">
      <selection activeCell="Y27" sqref="Y27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</cols>
  <sheetData>
    <row r="1" spans="1:37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81" t="s">
        <v>23</v>
      </c>
      <c r="AJ1" s="81"/>
      <c r="AK1" s="81"/>
    </row>
    <row r="2" spans="1:37" ht="15" customHeight="1" x14ac:dyDescent="0.25">
      <c r="A2" s="1"/>
      <c r="B2" s="82" t="s">
        <v>34</v>
      </c>
      <c r="C2" s="82"/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  <c r="P2" s="1"/>
      <c r="Q2" s="79" t="s">
        <v>43</v>
      </c>
      <c r="R2" s="79"/>
      <c r="S2" s="79"/>
      <c r="T2" s="79"/>
      <c r="U2" s="79"/>
      <c r="V2" s="79"/>
      <c r="W2" s="79"/>
      <c r="X2" s="79"/>
      <c r="Y2" s="79"/>
      <c r="Z2" s="79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79" t="s">
        <v>42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79" t="s">
        <v>52</v>
      </c>
      <c r="R3" s="79"/>
      <c r="S3" s="79"/>
      <c r="T3" s="79"/>
      <c r="U3" s="79"/>
      <c r="V3" s="79"/>
      <c r="W3" s="79"/>
      <c r="X3" s="79"/>
      <c r="Y3" s="79"/>
      <c r="Z3" s="7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0" t="s">
        <v>53</v>
      </c>
      <c r="R4" s="80"/>
      <c r="S4" s="80"/>
      <c r="T4" s="80"/>
      <c r="U4" s="80"/>
      <c r="V4" s="80"/>
      <c r="W4" s="80"/>
      <c r="X4" s="80"/>
      <c r="Y4" s="80"/>
      <c r="Z4" s="80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77" t="s">
        <v>0</v>
      </c>
      <c r="B6" s="78" t="s">
        <v>2</v>
      </c>
      <c r="C6" s="78" t="s">
        <v>3</v>
      </c>
      <c r="D6" s="78" t="s">
        <v>12</v>
      </c>
      <c r="E6" s="77" t="s">
        <v>4</v>
      </c>
      <c r="F6" s="77"/>
      <c r="G6" s="77"/>
      <c r="H6" s="69" t="s">
        <v>9</v>
      </c>
      <c r="I6" s="70"/>
      <c r="J6" s="70"/>
      <c r="K6" s="70"/>
      <c r="L6" s="70"/>
      <c r="M6" s="70"/>
      <c r="N6" s="70"/>
      <c r="O6" s="70"/>
      <c r="P6" s="71"/>
      <c r="Q6" s="78" t="s">
        <v>10</v>
      </c>
      <c r="R6" s="78"/>
      <c r="S6" s="78"/>
      <c r="T6" s="69" t="s">
        <v>11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1"/>
      <c r="AI6" s="78" t="s">
        <v>8</v>
      </c>
      <c r="AJ6" s="78"/>
      <c r="AK6" s="78"/>
    </row>
    <row r="7" spans="1:37" ht="32.25" customHeight="1" x14ac:dyDescent="0.25">
      <c r="A7" s="77"/>
      <c r="B7" s="78"/>
      <c r="C7" s="78"/>
      <c r="D7" s="78"/>
      <c r="E7" s="67" t="s">
        <v>5</v>
      </c>
      <c r="F7" s="67" t="s">
        <v>6</v>
      </c>
      <c r="G7" s="67" t="s">
        <v>7</v>
      </c>
      <c r="H7" s="69" t="s">
        <v>20</v>
      </c>
      <c r="I7" s="70"/>
      <c r="J7" s="71"/>
      <c r="K7" s="69" t="s">
        <v>24</v>
      </c>
      <c r="L7" s="70"/>
      <c r="M7" s="71"/>
      <c r="N7" s="69" t="s">
        <v>28</v>
      </c>
      <c r="O7" s="70"/>
      <c r="P7" s="71"/>
      <c r="Q7" s="67" t="s">
        <v>5</v>
      </c>
      <c r="R7" s="67" t="s">
        <v>6</v>
      </c>
      <c r="S7" s="67" t="s">
        <v>7</v>
      </c>
      <c r="T7" s="69" t="s">
        <v>25</v>
      </c>
      <c r="U7" s="70"/>
      <c r="V7" s="71"/>
      <c r="W7" s="69" t="s">
        <v>21</v>
      </c>
      <c r="X7" s="70"/>
      <c r="Y7" s="71"/>
      <c r="Z7" s="69" t="s">
        <v>26</v>
      </c>
      <c r="AA7" s="70"/>
      <c r="AB7" s="71"/>
      <c r="AC7" s="69" t="s">
        <v>27</v>
      </c>
      <c r="AD7" s="70"/>
      <c r="AE7" s="71"/>
      <c r="AF7" s="69" t="s">
        <v>22</v>
      </c>
      <c r="AG7" s="70"/>
      <c r="AH7" s="71"/>
      <c r="AI7" s="67" t="s">
        <v>5</v>
      </c>
      <c r="AJ7" s="67" t="s">
        <v>6</v>
      </c>
      <c r="AK7" s="67" t="s">
        <v>7</v>
      </c>
    </row>
    <row r="8" spans="1:37" ht="93.75" customHeight="1" x14ac:dyDescent="0.25">
      <c r="A8" s="77"/>
      <c r="B8" s="78"/>
      <c r="C8" s="78"/>
      <c r="D8" s="78"/>
      <c r="E8" s="68"/>
      <c r="F8" s="68"/>
      <c r="G8" s="68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68"/>
      <c r="R8" s="68"/>
      <c r="S8" s="68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68"/>
      <c r="AJ8" s="68"/>
      <c r="AK8" s="68"/>
    </row>
    <row r="9" spans="1:37" ht="31.5" x14ac:dyDescent="0.25">
      <c r="A9" s="11">
        <v>1</v>
      </c>
      <c r="B9" s="23" t="s">
        <v>47</v>
      </c>
      <c r="C9" s="3" t="s">
        <v>38</v>
      </c>
      <c r="D9" s="11">
        <v>25</v>
      </c>
      <c r="E9" s="3">
        <v>11</v>
      </c>
      <c r="F9" s="3">
        <v>13</v>
      </c>
      <c r="G9" s="3">
        <v>1</v>
      </c>
      <c r="H9" s="3">
        <v>11</v>
      </c>
      <c r="I9" s="3">
        <v>11</v>
      </c>
      <c r="J9" s="3">
        <v>3</v>
      </c>
      <c r="K9" s="3">
        <v>11</v>
      </c>
      <c r="L9" s="3">
        <v>11</v>
      </c>
      <c r="M9" s="3">
        <v>3</v>
      </c>
      <c r="N9" s="3">
        <v>11</v>
      </c>
      <c r="O9" s="3">
        <v>11</v>
      </c>
      <c r="P9" s="3">
        <v>3</v>
      </c>
      <c r="Q9" s="3">
        <v>11</v>
      </c>
      <c r="R9" s="3">
        <v>11</v>
      </c>
      <c r="S9" s="3">
        <v>3</v>
      </c>
      <c r="T9" s="3">
        <v>11</v>
      </c>
      <c r="U9" s="3">
        <v>11</v>
      </c>
      <c r="V9" s="3">
        <v>3</v>
      </c>
      <c r="W9" s="3">
        <v>11</v>
      </c>
      <c r="X9" s="3">
        <v>11</v>
      </c>
      <c r="Y9" s="3">
        <v>3</v>
      </c>
      <c r="Z9" s="3">
        <v>11</v>
      </c>
      <c r="AA9" s="3">
        <v>11</v>
      </c>
      <c r="AB9" s="3">
        <v>3</v>
      </c>
      <c r="AC9" s="3">
        <v>11</v>
      </c>
      <c r="AD9" s="3">
        <v>11</v>
      </c>
      <c r="AE9" s="3">
        <v>3</v>
      </c>
      <c r="AF9" s="3">
        <v>11</v>
      </c>
      <c r="AG9" s="3">
        <v>11</v>
      </c>
      <c r="AH9" s="3">
        <v>3</v>
      </c>
      <c r="AI9" s="3">
        <v>11</v>
      </c>
      <c r="AJ9" s="3">
        <v>11</v>
      </c>
      <c r="AK9" s="3">
        <v>3</v>
      </c>
    </row>
    <row r="10" spans="1:37" s="27" customFormat="1" ht="31.5" x14ac:dyDescent="0.25">
      <c r="A10" s="24">
        <v>2</v>
      </c>
      <c r="B10" s="25" t="s">
        <v>48</v>
      </c>
      <c r="C10" s="26" t="s">
        <v>39</v>
      </c>
      <c r="D10" s="24">
        <v>25</v>
      </c>
      <c r="E10" s="28">
        <v>25</v>
      </c>
      <c r="F10" s="29">
        <v>0</v>
      </c>
      <c r="G10" s="29">
        <v>0</v>
      </c>
      <c r="H10" s="28">
        <v>16</v>
      </c>
      <c r="I10" s="29">
        <v>8</v>
      </c>
      <c r="J10" s="29">
        <v>1</v>
      </c>
      <c r="K10" s="28">
        <v>18</v>
      </c>
      <c r="L10" s="29">
        <v>6</v>
      </c>
      <c r="M10" s="29">
        <v>1</v>
      </c>
      <c r="N10" s="28">
        <v>17</v>
      </c>
      <c r="O10" s="29">
        <v>7</v>
      </c>
      <c r="P10" s="29">
        <v>1</v>
      </c>
      <c r="Q10" s="28">
        <v>22</v>
      </c>
      <c r="R10" s="29">
        <v>3</v>
      </c>
      <c r="S10" s="29">
        <v>0</v>
      </c>
      <c r="T10" s="28">
        <v>22</v>
      </c>
      <c r="U10" s="29">
        <v>3</v>
      </c>
      <c r="V10" s="29">
        <v>0</v>
      </c>
      <c r="W10" s="28">
        <v>21</v>
      </c>
      <c r="X10" s="29">
        <v>3</v>
      </c>
      <c r="Y10" s="29">
        <v>1</v>
      </c>
      <c r="Z10" s="28">
        <v>21</v>
      </c>
      <c r="AA10" s="29">
        <v>3</v>
      </c>
      <c r="AB10" s="29">
        <v>1</v>
      </c>
      <c r="AC10" s="28">
        <v>20</v>
      </c>
      <c r="AD10" s="29">
        <v>4</v>
      </c>
      <c r="AE10" s="29">
        <v>1</v>
      </c>
      <c r="AF10" s="28">
        <v>21</v>
      </c>
      <c r="AG10" s="29">
        <v>3</v>
      </c>
      <c r="AH10" s="29">
        <v>1</v>
      </c>
      <c r="AI10" s="28">
        <v>18</v>
      </c>
      <c r="AJ10" s="29">
        <v>5</v>
      </c>
      <c r="AK10" s="29">
        <v>2</v>
      </c>
    </row>
    <row r="11" spans="1:37" s="18" customFormat="1" ht="15.75" x14ac:dyDescent="0.25">
      <c r="A11" s="74" t="s">
        <v>13</v>
      </c>
      <c r="B11" s="75"/>
      <c r="C11" s="76"/>
      <c r="D11" s="19">
        <f t="shared" ref="D11:AK11" si="0">SUM(D9:D10)</f>
        <v>50</v>
      </c>
      <c r="E11" s="20">
        <f t="shared" si="0"/>
        <v>36</v>
      </c>
      <c r="F11" s="20">
        <f t="shared" si="0"/>
        <v>13</v>
      </c>
      <c r="G11" s="20">
        <f t="shared" si="0"/>
        <v>1</v>
      </c>
      <c r="H11" s="20">
        <f t="shared" si="0"/>
        <v>27</v>
      </c>
      <c r="I11" s="20">
        <f t="shared" si="0"/>
        <v>19</v>
      </c>
      <c r="J11" s="20">
        <f t="shared" si="0"/>
        <v>4</v>
      </c>
      <c r="K11" s="20">
        <f t="shared" si="0"/>
        <v>29</v>
      </c>
      <c r="L11" s="20">
        <f t="shared" si="0"/>
        <v>17</v>
      </c>
      <c r="M11" s="20">
        <f t="shared" si="0"/>
        <v>4</v>
      </c>
      <c r="N11" s="20">
        <f t="shared" si="0"/>
        <v>28</v>
      </c>
      <c r="O11" s="20">
        <f t="shared" si="0"/>
        <v>18</v>
      </c>
      <c r="P11" s="20">
        <f t="shared" si="0"/>
        <v>4</v>
      </c>
      <c r="Q11" s="20">
        <f t="shared" si="0"/>
        <v>33</v>
      </c>
      <c r="R11" s="20">
        <f t="shared" si="0"/>
        <v>14</v>
      </c>
      <c r="S11" s="20">
        <f t="shared" si="0"/>
        <v>3</v>
      </c>
      <c r="T11" s="20">
        <f t="shared" si="0"/>
        <v>33</v>
      </c>
      <c r="U11" s="20">
        <f t="shared" si="0"/>
        <v>14</v>
      </c>
      <c r="V11" s="20">
        <f t="shared" si="0"/>
        <v>3</v>
      </c>
      <c r="W11" s="20">
        <f t="shared" si="0"/>
        <v>32</v>
      </c>
      <c r="X11" s="20">
        <f t="shared" si="0"/>
        <v>14</v>
      </c>
      <c r="Y11" s="20">
        <f t="shared" si="0"/>
        <v>4</v>
      </c>
      <c r="Z11" s="20">
        <f t="shared" si="0"/>
        <v>32</v>
      </c>
      <c r="AA11" s="20">
        <f t="shared" si="0"/>
        <v>14</v>
      </c>
      <c r="AB11" s="20">
        <f t="shared" si="0"/>
        <v>4</v>
      </c>
      <c r="AC11" s="20">
        <f t="shared" si="0"/>
        <v>31</v>
      </c>
      <c r="AD11" s="20">
        <f t="shared" si="0"/>
        <v>15</v>
      </c>
      <c r="AE11" s="20">
        <f t="shared" si="0"/>
        <v>4</v>
      </c>
      <c r="AF11" s="20">
        <f t="shared" si="0"/>
        <v>32</v>
      </c>
      <c r="AG11" s="20">
        <f t="shared" si="0"/>
        <v>14</v>
      </c>
      <c r="AH11" s="20">
        <f t="shared" si="0"/>
        <v>4</v>
      </c>
      <c r="AI11" s="20">
        <f t="shared" si="0"/>
        <v>29</v>
      </c>
      <c r="AJ11" s="20">
        <f t="shared" si="0"/>
        <v>16</v>
      </c>
      <c r="AK11" s="20">
        <f t="shared" si="0"/>
        <v>5</v>
      </c>
    </row>
    <row r="12" spans="1:37" ht="15.75" x14ac:dyDescent="0.25">
      <c r="A12" s="72" t="s">
        <v>14</v>
      </c>
      <c r="B12" s="73"/>
      <c r="C12" s="73"/>
      <c r="D12" s="15">
        <f>D11*100/D11</f>
        <v>100</v>
      </c>
      <c r="E12" s="21">
        <f>E11*100/D11</f>
        <v>72</v>
      </c>
      <c r="F12" s="22">
        <f>F11*100/D11</f>
        <v>26</v>
      </c>
      <c r="G12" s="22">
        <f>G11*100/D11</f>
        <v>2</v>
      </c>
      <c r="H12" s="6">
        <f>H11*100/D11</f>
        <v>54</v>
      </c>
      <c r="I12" s="6">
        <f>I11*100/D11</f>
        <v>38</v>
      </c>
      <c r="J12" s="6">
        <f>J11*100/D11</f>
        <v>8</v>
      </c>
      <c r="K12" s="6">
        <f>K11*100/D11</f>
        <v>58</v>
      </c>
      <c r="L12" s="6">
        <f>L11*100/D11</f>
        <v>34</v>
      </c>
      <c r="M12" s="6">
        <f>M11*100/D11</f>
        <v>8</v>
      </c>
      <c r="N12" s="6">
        <f>N11*100/D11</f>
        <v>56</v>
      </c>
      <c r="O12" s="6">
        <f>O11*100/D11</f>
        <v>36</v>
      </c>
      <c r="P12" s="6">
        <f>P11*100/D11</f>
        <v>8</v>
      </c>
      <c r="Q12" s="6">
        <f>Q11*100/D11</f>
        <v>66</v>
      </c>
      <c r="R12" s="6">
        <f>R11*100/D11</f>
        <v>28</v>
      </c>
      <c r="S12" s="6">
        <f>S11*100/D11</f>
        <v>6</v>
      </c>
      <c r="T12" s="6">
        <f>T11*100/D11</f>
        <v>66</v>
      </c>
      <c r="U12" s="6">
        <f>U11*100/D11</f>
        <v>28</v>
      </c>
      <c r="V12" s="6">
        <f>V11*100/D11</f>
        <v>6</v>
      </c>
      <c r="W12" s="6">
        <f>W11*100/D11</f>
        <v>64</v>
      </c>
      <c r="X12" s="6">
        <f>X11*100/D11</f>
        <v>28</v>
      </c>
      <c r="Y12" s="6">
        <f>Y11*100/D11</f>
        <v>8</v>
      </c>
      <c r="Z12" s="6">
        <f>Z11*100/D11</f>
        <v>64</v>
      </c>
      <c r="AA12" s="6">
        <f>AA11*100/D11</f>
        <v>28</v>
      </c>
      <c r="AB12" s="6">
        <f>AB11*100/D11</f>
        <v>8</v>
      </c>
      <c r="AC12" s="6">
        <f>AC11*100/D11</f>
        <v>62</v>
      </c>
      <c r="AD12" s="6">
        <f>AD11*100/D11</f>
        <v>30</v>
      </c>
      <c r="AE12" s="6">
        <f>AE11*100/D11</f>
        <v>8</v>
      </c>
      <c r="AF12" s="6">
        <f>AF11*100/D11</f>
        <v>64</v>
      </c>
      <c r="AG12" s="6">
        <f>AG11*100/D11</f>
        <v>28</v>
      </c>
      <c r="AH12" s="6">
        <f>AH11*100/D11</f>
        <v>8</v>
      </c>
      <c r="AI12" s="6">
        <f>AI11*100/D11</f>
        <v>58</v>
      </c>
      <c r="AJ12" s="6">
        <f>AJ11*100/D11</f>
        <v>32</v>
      </c>
      <c r="AK12" s="6">
        <f>AK11*100/D11</f>
        <v>10</v>
      </c>
    </row>
  </sheetData>
  <mergeCells count="34">
    <mergeCell ref="AK7:AK8"/>
    <mergeCell ref="AI6:AK6"/>
    <mergeCell ref="T7:V7"/>
    <mergeCell ref="W7:Y7"/>
    <mergeCell ref="Q6:S6"/>
    <mergeCell ref="S7:S8"/>
    <mergeCell ref="B3:H3"/>
    <mergeCell ref="F7:F8"/>
    <mergeCell ref="G7:G8"/>
    <mergeCell ref="Q7:Q8"/>
    <mergeCell ref="R7:R8"/>
    <mergeCell ref="Q3:Z3"/>
    <mergeCell ref="Q4:Z4"/>
    <mergeCell ref="A12:C12"/>
    <mergeCell ref="A11:C11"/>
    <mergeCell ref="A6:A8"/>
    <mergeCell ref="B6:B8"/>
    <mergeCell ref="C6:C8"/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zoomScale="80" zoomScaleNormal="80" workbookViewId="0">
      <selection activeCell="O25" sqref="O25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81" t="s">
        <v>23</v>
      </c>
      <c r="AM1" s="81"/>
      <c r="AN1" s="81"/>
    </row>
    <row r="2" spans="1:40" ht="15" customHeight="1" x14ac:dyDescent="0.25">
      <c r="A2" s="1"/>
      <c r="B2" s="82" t="s">
        <v>35</v>
      </c>
      <c r="C2" s="82"/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9" t="s">
        <v>43</v>
      </c>
      <c r="U2" s="79"/>
      <c r="V2" s="79"/>
      <c r="W2" s="79"/>
      <c r="X2" s="79"/>
      <c r="Y2" s="79"/>
      <c r="Z2" s="79"/>
      <c r="AA2" s="79"/>
      <c r="AB2" s="79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79" t="s">
        <v>42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9" t="s">
        <v>44</v>
      </c>
      <c r="U3" s="79"/>
      <c r="V3" s="79"/>
      <c r="W3" s="79"/>
      <c r="X3" s="79"/>
      <c r="Y3" s="79"/>
      <c r="Z3" s="79"/>
      <c r="AA3" s="79"/>
      <c r="AB3" s="79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79" t="s">
        <v>45</v>
      </c>
      <c r="U4" s="79"/>
      <c r="V4" s="79"/>
      <c r="W4" s="79"/>
      <c r="X4" s="79"/>
      <c r="Y4" s="79"/>
      <c r="Z4" s="79"/>
      <c r="AA4" s="79"/>
      <c r="AB4" s="79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77" t="s">
        <v>0</v>
      </c>
      <c r="B6" s="78" t="s">
        <v>2</v>
      </c>
      <c r="C6" s="78" t="s">
        <v>3</v>
      </c>
      <c r="D6" s="78" t="s">
        <v>12</v>
      </c>
      <c r="E6" s="77" t="s">
        <v>4</v>
      </c>
      <c r="F6" s="77"/>
      <c r="G6" s="77"/>
      <c r="H6" s="69" t="s">
        <v>9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69" t="s">
        <v>10</v>
      </c>
      <c r="U6" s="70"/>
      <c r="V6" s="71"/>
      <c r="W6" s="69" t="s">
        <v>11</v>
      </c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  <c r="AL6" s="78" t="s">
        <v>8</v>
      </c>
      <c r="AM6" s="78"/>
      <c r="AN6" s="78"/>
    </row>
    <row r="7" spans="1:40" ht="47.25" customHeight="1" x14ac:dyDescent="0.25">
      <c r="A7" s="77"/>
      <c r="B7" s="78"/>
      <c r="C7" s="78"/>
      <c r="D7" s="78"/>
      <c r="E7" s="67" t="s">
        <v>5</v>
      </c>
      <c r="F7" s="67" t="s">
        <v>6</v>
      </c>
      <c r="G7" s="67" t="s">
        <v>7</v>
      </c>
      <c r="H7" s="69" t="s">
        <v>20</v>
      </c>
      <c r="I7" s="70"/>
      <c r="J7" s="71"/>
      <c r="K7" s="69" t="s">
        <v>24</v>
      </c>
      <c r="L7" s="70"/>
      <c r="M7" s="71"/>
      <c r="N7" s="69" t="s">
        <v>29</v>
      </c>
      <c r="O7" s="70"/>
      <c r="P7" s="71"/>
      <c r="Q7" s="69" t="s">
        <v>28</v>
      </c>
      <c r="R7" s="70"/>
      <c r="S7" s="71"/>
      <c r="T7" s="67" t="s">
        <v>5</v>
      </c>
      <c r="U7" s="67" t="s">
        <v>6</v>
      </c>
      <c r="V7" s="67" t="s">
        <v>7</v>
      </c>
      <c r="W7" s="69" t="s">
        <v>25</v>
      </c>
      <c r="X7" s="70"/>
      <c r="Y7" s="71"/>
      <c r="Z7" s="69" t="s">
        <v>21</v>
      </c>
      <c r="AA7" s="70"/>
      <c r="AB7" s="71"/>
      <c r="AC7" s="69" t="s">
        <v>26</v>
      </c>
      <c r="AD7" s="70"/>
      <c r="AE7" s="71"/>
      <c r="AF7" s="69" t="s">
        <v>27</v>
      </c>
      <c r="AG7" s="70"/>
      <c r="AH7" s="71"/>
      <c r="AI7" s="69" t="s">
        <v>22</v>
      </c>
      <c r="AJ7" s="70"/>
      <c r="AK7" s="71"/>
      <c r="AL7" s="67" t="s">
        <v>5</v>
      </c>
      <c r="AM7" s="67" t="s">
        <v>6</v>
      </c>
      <c r="AN7" s="67" t="s">
        <v>7</v>
      </c>
    </row>
    <row r="8" spans="1:40" ht="87.75" customHeight="1" x14ac:dyDescent="0.25">
      <c r="A8" s="77"/>
      <c r="B8" s="78"/>
      <c r="C8" s="78"/>
      <c r="D8" s="78"/>
      <c r="E8" s="68"/>
      <c r="F8" s="68"/>
      <c r="G8" s="68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10" t="s">
        <v>5</v>
      </c>
      <c r="R8" s="10" t="s">
        <v>6</v>
      </c>
      <c r="S8" s="10" t="s">
        <v>7</v>
      </c>
      <c r="T8" s="68"/>
      <c r="U8" s="68"/>
      <c r="V8" s="68"/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10" t="s">
        <v>5</v>
      </c>
      <c r="AJ8" s="10" t="s">
        <v>6</v>
      </c>
      <c r="AK8" s="10" t="s">
        <v>7</v>
      </c>
      <c r="AL8" s="68"/>
      <c r="AM8" s="68"/>
      <c r="AN8" s="68"/>
    </row>
    <row r="9" spans="1:40" ht="47.25" x14ac:dyDescent="0.25">
      <c r="A9" s="11">
        <v>1</v>
      </c>
      <c r="B9" s="23" t="s">
        <v>46</v>
      </c>
      <c r="C9" s="3" t="s">
        <v>41</v>
      </c>
      <c r="D9" s="11">
        <v>25</v>
      </c>
      <c r="E9" s="3">
        <v>20</v>
      </c>
      <c r="F9" s="3">
        <v>4</v>
      </c>
      <c r="G9" s="3">
        <v>1</v>
      </c>
      <c r="H9" s="3">
        <v>19</v>
      </c>
      <c r="I9" s="3">
        <v>5</v>
      </c>
      <c r="J9" s="3">
        <v>1</v>
      </c>
      <c r="K9" s="3">
        <v>19</v>
      </c>
      <c r="L9" s="3">
        <v>5</v>
      </c>
      <c r="M9" s="3">
        <v>1</v>
      </c>
      <c r="N9" s="3">
        <v>19</v>
      </c>
      <c r="O9" s="3">
        <v>5</v>
      </c>
      <c r="P9" s="3">
        <v>1</v>
      </c>
      <c r="Q9" s="3">
        <v>19</v>
      </c>
      <c r="R9" s="3">
        <v>5</v>
      </c>
      <c r="S9" s="3">
        <v>1</v>
      </c>
      <c r="T9" s="3">
        <v>21</v>
      </c>
      <c r="U9" s="3">
        <v>3</v>
      </c>
      <c r="V9" s="3">
        <v>1</v>
      </c>
      <c r="W9" s="3">
        <v>21</v>
      </c>
      <c r="X9" s="3">
        <v>3</v>
      </c>
      <c r="Y9" s="3">
        <v>1</v>
      </c>
      <c r="Z9" s="3">
        <v>20</v>
      </c>
      <c r="AA9" s="3">
        <v>4</v>
      </c>
      <c r="AB9" s="3">
        <v>1</v>
      </c>
      <c r="AC9" s="3">
        <v>21</v>
      </c>
      <c r="AD9" s="3">
        <v>3</v>
      </c>
      <c r="AE9" s="3">
        <v>1</v>
      </c>
      <c r="AF9" s="3">
        <v>21</v>
      </c>
      <c r="AG9" s="3">
        <v>3</v>
      </c>
      <c r="AH9" s="3">
        <v>1</v>
      </c>
      <c r="AI9" s="3">
        <v>21</v>
      </c>
      <c r="AJ9" s="3">
        <v>3</v>
      </c>
      <c r="AK9" s="3">
        <v>1</v>
      </c>
      <c r="AL9" s="3">
        <v>20</v>
      </c>
      <c r="AM9" s="3">
        <v>4</v>
      </c>
      <c r="AN9" s="3">
        <v>1</v>
      </c>
    </row>
    <row r="10" spans="1:40" s="18" customFormat="1" ht="15.75" x14ac:dyDescent="0.25">
      <c r="A10" s="74" t="s">
        <v>13</v>
      </c>
      <c r="B10" s="75"/>
      <c r="C10" s="76"/>
      <c r="D10" s="20">
        <f t="shared" ref="D10:AN10" si="0">SUM(D9:D9)</f>
        <v>25</v>
      </c>
      <c r="E10" s="20">
        <f t="shared" si="0"/>
        <v>20</v>
      </c>
      <c r="F10" s="20">
        <f t="shared" si="0"/>
        <v>4</v>
      </c>
      <c r="G10" s="20">
        <f t="shared" si="0"/>
        <v>1</v>
      </c>
      <c r="H10" s="20">
        <f t="shared" si="0"/>
        <v>19</v>
      </c>
      <c r="I10" s="20">
        <f t="shared" si="0"/>
        <v>5</v>
      </c>
      <c r="J10" s="20">
        <f t="shared" si="0"/>
        <v>1</v>
      </c>
      <c r="K10" s="20">
        <f t="shared" si="0"/>
        <v>19</v>
      </c>
      <c r="L10" s="20">
        <f t="shared" si="0"/>
        <v>5</v>
      </c>
      <c r="M10" s="20">
        <f t="shared" si="0"/>
        <v>1</v>
      </c>
      <c r="N10" s="20">
        <f t="shared" si="0"/>
        <v>19</v>
      </c>
      <c r="O10" s="20">
        <f t="shared" si="0"/>
        <v>5</v>
      </c>
      <c r="P10" s="20">
        <f t="shared" si="0"/>
        <v>1</v>
      </c>
      <c r="Q10" s="20">
        <f t="shared" si="0"/>
        <v>19</v>
      </c>
      <c r="R10" s="20">
        <f t="shared" si="0"/>
        <v>5</v>
      </c>
      <c r="S10" s="20">
        <f t="shared" si="0"/>
        <v>1</v>
      </c>
      <c r="T10" s="20">
        <f t="shared" si="0"/>
        <v>21</v>
      </c>
      <c r="U10" s="20">
        <f t="shared" si="0"/>
        <v>3</v>
      </c>
      <c r="V10" s="20">
        <f t="shared" si="0"/>
        <v>1</v>
      </c>
      <c r="W10" s="20">
        <f t="shared" si="0"/>
        <v>21</v>
      </c>
      <c r="X10" s="20">
        <f t="shared" si="0"/>
        <v>3</v>
      </c>
      <c r="Y10" s="20">
        <f t="shared" si="0"/>
        <v>1</v>
      </c>
      <c r="Z10" s="20">
        <f t="shared" si="0"/>
        <v>20</v>
      </c>
      <c r="AA10" s="20">
        <f t="shared" si="0"/>
        <v>4</v>
      </c>
      <c r="AB10" s="20">
        <f t="shared" si="0"/>
        <v>1</v>
      </c>
      <c r="AC10" s="20">
        <f t="shared" si="0"/>
        <v>21</v>
      </c>
      <c r="AD10" s="20">
        <f t="shared" si="0"/>
        <v>3</v>
      </c>
      <c r="AE10" s="20">
        <f t="shared" si="0"/>
        <v>1</v>
      </c>
      <c r="AF10" s="20">
        <f t="shared" si="0"/>
        <v>21</v>
      </c>
      <c r="AG10" s="20">
        <f t="shared" si="0"/>
        <v>3</v>
      </c>
      <c r="AH10" s="20">
        <f t="shared" si="0"/>
        <v>1</v>
      </c>
      <c r="AI10" s="20">
        <f t="shared" si="0"/>
        <v>21</v>
      </c>
      <c r="AJ10" s="20">
        <f t="shared" si="0"/>
        <v>3</v>
      </c>
      <c r="AK10" s="20">
        <f t="shared" si="0"/>
        <v>1</v>
      </c>
      <c r="AL10" s="20">
        <f t="shared" si="0"/>
        <v>20</v>
      </c>
      <c r="AM10" s="20">
        <f t="shared" si="0"/>
        <v>4</v>
      </c>
      <c r="AN10" s="20">
        <f t="shared" si="0"/>
        <v>1</v>
      </c>
    </row>
    <row r="11" spans="1:40" ht="15.75" x14ac:dyDescent="0.25">
      <c r="A11" s="72" t="s">
        <v>14</v>
      </c>
      <c r="B11" s="73"/>
      <c r="C11" s="73"/>
      <c r="D11" s="7">
        <f>D10*100/D10</f>
        <v>100</v>
      </c>
      <c r="E11" s="8">
        <f>E10*100/D10</f>
        <v>80</v>
      </c>
      <c r="F11" s="9">
        <f>F10*100/D10</f>
        <v>16</v>
      </c>
      <c r="G11" s="9">
        <f>G10*100/D10</f>
        <v>4</v>
      </c>
      <c r="H11" s="6">
        <f>H10*100/D10</f>
        <v>76</v>
      </c>
      <c r="I11" s="6">
        <f>I10*100/D10</f>
        <v>20</v>
      </c>
      <c r="J11" s="6">
        <f>J10*100/D10</f>
        <v>4</v>
      </c>
      <c r="K11" s="6">
        <f>K10*100/D10</f>
        <v>76</v>
      </c>
      <c r="L11" s="6">
        <f>L10*100/D10</f>
        <v>20</v>
      </c>
      <c r="M11" s="6">
        <f>M10*100/D10</f>
        <v>4</v>
      </c>
      <c r="N11" s="6">
        <f>N10*100/D10</f>
        <v>76</v>
      </c>
      <c r="O11" s="6">
        <f>O10*100/D10</f>
        <v>20</v>
      </c>
      <c r="P11" s="6">
        <f>P10*100/D10</f>
        <v>4</v>
      </c>
      <c r="Q11" s="6">
        <f>Q10*100/D10</f>
        <v>76</v>
      </c>
      <c r="R11" s="6">
        <f>R10*100/D10</f>
        <v>20</v>
      </c>
      <c r="S11" s="6">
        <f>S10*100/D10</f>
        <v>4</v>
      </c>
      <c r="T11" s="6">
        <f>T10*100/D10</f>
        <v>84</v>
      </c>
      <c r="U11" s="6">
        <f>U10*100/D10</f>
        <v>12</v>
      </c>
      <c r="V11" s="6">
        <f>V10*100/D10</f>
        <v>4</v>
      </c>
      <c r="W11" s="6">
        <f>W10*100/D10</f>
        <v>84</v>
      </c>
      <c r="X11" s="6">
        <f>X10*100/D10</f>
        <v>12</v>
      </c>
      <c r="Y11" s="6">
        <f>Y10*100/D10</f>
        <v>4</v>
      </c>
      <c r="Z11" s="6">
        <f>Z10*100/D10</f>
        <v>80</v>
      </c>
      <c r="AA11" s="6">
        <f>AA10*100/D10</f>
        <v>16</v>
      </c>
      <c r="AB11" s="6">
        <f>AB10*100/D10</f>
        <v>4</v>
      </c>
      <c r="AC11" s="6">
        <f>AC10*100/D10</f>
        <v>84</v>
      </c>
      <c r="AD11" s="6">
        <f>AD10*100/D10</f>
        <v>12</v>
      </c>
      <c r="AE11" s="6">
        <f>AE10*100/D10</f>
        <v>4</v>
      </c>
      <c r="AF11" s="6">
        <f>AF10*100/D10</f>
        <v>84</v>
      </c>
      <c r="AG11" s="6">
        <f>AG10*100/D10</f>
        <v>12</v>
      </c>
      <c r="AH11" s="6">
        <f>AH10*100/D10</f>
        <v>4</v>
      </c>
      <c r="AI11" s="6">
        <f>AI10*100/D10</f>
        <v>84</v>
      </c>
      <c r="AJ11" s="6">
        <f>AJ10*100/D10</f>
        <v>12</v>
      </c>
      <c r="AK11" s="6">
        <f>AK10*100/D10</f>
        <v>4</v>
      </c>
      <c r="AL11" s="6">
        <f>AL10*100/D10</f>
        <v>80</v>
      </c>
      <c r="AM11" s="6">
        <f>AM10*100/D10</f>
        <v>16</v>
      </c>
      <c r="AN11" s="6">
        <f>AN10*100/D10</f>
        <v>4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1:C11"/>
    <mergeCell ref="A10:C10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2:G2"/>
    <mergeCell ref="B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zoomScale="80" zoomScaleNormal="80" workbookViewId="0">
      <selection activeCell="R17" sqref="R17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81" t="s">
        <v>23</v>
      </c>
      <c r="X1" s="81"/>
    </row>
    <row r="2" spans="1:24" ht="15.75" x14ac:dyDescent="0.25">
      <c r="A2" s="1"/>
      <c r="B2" s="82" t="s">
        <v>1</v>
      </c>
      <c r="C2" s="82"/>
      <c r="D2" s="82"/>
      <c r="E2" s="82"/>
      <c r="F2" s="82"/>
      <c r="G2" s="1"/>
      <c r="H2" s="1"/>
      <c r="I2" s="1"/>
      <c r="J2" s="79" t="s">
        <v>43</v>
      </c>
      <c r="K2" s="79"/>
      <c r="L2" s="79"/>
      <c r="M2" s="79"/>
      <c r="N2" s="79"/>
      <c r="O2" s="79"/>
      <c r="P2" s="79"/>
      <c r="Q2" s="79"/>
      <c r="R2" s="79"/>
      <c r="S2" s="1"/>
      <c r="T2" s="1"/>
      <c r="U2" s="1"/>
      <c r="V2" s="1"/>
      <c r="W2" s="1"/>
      <c r="X2" s="1"/>
    </row>
    <row r="3" spans="1:24" ht="15.75" x14ac:dyDescent="0.25">
      <c r="A3" s="1"/>
      <c r="B3" s="79" t="s">
        <v>42</v>
      </c>
      <c r="C3" s="79"/>
      <c r="D3" s="79"/>
      <c r="E3" s="79"/>
      <c r="F3" s="79"/>
      <c r="G3" s="79"/>
      <c r="H3" s="79"/>
      <c r="I3" s="2"/>
      <c r="J3" s="79" t="s">
        <v>55</v>
      </c>
      <c r="K3" s="79"/>
      <c r="L3" s="79"/>
      <c r="M3" s="79"/>
      <c r="N3" s="79"/>
      <c r="O3" s="79"/>
      <c r="P3" s="79"/>
      <c r="Q3" s="79"/>
      <c r="R3" s="79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79" t="s">
        <v>45</v>
      </c>
      <c r="K4" s="79"/>
      <c r="L4" s="79"/>
      <c r="M4" s="79"/>
      <c r="N4" s="79"/>
      <c r="O4" s="79"/>
      <c r="P4" s="79"/>
      <c r="Q4" s="79"/>
      <c r="R4" s="79"/>
      <c r="S4" s="1"/>
      <c r="T4" s="1"/>
      <c r="U4" s="1"/>
      <c r="V4" s="1"/>
      <c r="W4" s="1"/>
      <c r="X4" s="1"/>
    </row>
    <row r="5" spans="1:2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 t="s">
        <v>54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86" t="s">
        <v>0</v>
      </c>
      <c r="B6" s="94" t="s">
        <v>15</v>
      </c>
      <c r="C6" s="96" t="s">
        <v>12</v>
      </c>
      <c r="D6" s="97" t="s">
        <v>4</v>
      </c>
      <c r="E6" s="98"/>
      <c r="F6" s="99"/>
      <c r="G6" s="89" t="s">
        <v>9</v>
      </c>
      <c r="H6" s="90"/>
      <c r="I6" s="91"/>
      <c r="J6" s="92" t="s">
        <v>10</v>
      </c>
      <c r="K6" s="90"/>
      <c r="L6" s="93"/>
      <c r="M6" s="89" t="s">
        <v>11</v>
      </c>
      <c r="N6" s="90"/>
      <c r="O6" s="91"/>
      <c r="P6" s="92" t="s">
        <v>8</v>
      </c>
      <c r="Q6" s="90"/>
      <c r="R6" s="93"/>
      <c r="S6" s="87" t="s">
        <v>30</v>
      </c>
      <c r="T6" s="87"/>
      <c r="U6" s="87"/>
      <c r="V6" s="87"/>
      <c r="W6" s="87"/>
      <c r="X6" s="88"/>
    </row>
    <row r="7" spans="1:24" ht="110.25" x14ac:dyDescent="0.25">
      <c r="A7" s="86"/>
      <c r="B7" s="95"/>
      <c r="C7" s="70"/>
      <c r="D7" s="38" t="s">
        <v>5</v>
      </c>
      <c r="E7" s="30" t="s">
        <v>6</v>
      </c>
      <c r="F7" s="39" t="s">
        <v>7</v>
      </c>
      <c r="G7" s="32" t="s">
        <v>5</v>
      </c>
      <c r="H7" s="30" t="s">
        <v>6</v>
      </c>
      <c r="I7" s="31" t="s">
        <v>7</v>
      </c>
      <c r="J7" s="38" t="s">
        <v>5</v>
      </c>
      <c r="K7" s="30" t="s">
        <v>6</v>
      </c>
      <c r="L7" s="39" t="s">
        <v>7</v>
      </c>
      <c r="M7" s="32" t="s">
        <v>5</v>
      </c>
      <c r="N7" s="30" t="s">
        <v>6</v>
      </c>
      <c r="O7" s="31" t="s">
        <v>7</v>
      </c>
      <c r="P7" s="38" t="s">
        <v>5</v>
      </c>
      <c r="Q7" s="30" t="s">
        <v>6</v>
      </c>
      <c r="R7" s="39" t="s">
        <v>7</v>
      </c>
      <c r="S7" s="32" t="s">
        <v>5</v>
      </c>
      <c r="T7" s="10" t="s">
        <v>14</v>
      </c>
      <c r="U7" s="10" t="s">
        <v>6</v>
      </c>
      <c r="V7" s="10" t="s">
        <v>14</v>
      </c>
      <c r="W7" s="10" t="s">
        <v>7</v>
      </c>
      <c r="X7" s="10" t="s">
        <v>14</v>
      </c>
    </row>
    <row r="8" spans="1:24" ht="31.5" x14ac:dyDescent="0.25">
      <c r="A8" s="14">
        <v>1</v>
      </c>
      <c r="B8" s="49" t="s">
        <v>16</v>
      </c>
      <c r="C8" s="33">
        <v>0</v>
      </c>
      <c r="D8" s="57">
        <v>0</v>
      </c>
      <c r="E8" s="58">
        <v>0</v>
      </c>
      <c r="F8" s="59">
        <v>0</v>
      </c>
      <c r="G8" s="60">
        <v>0</v>
      </c>
      <c r="H8" s="58">
        <v>0</v>
      </c>
      <c r="I8" s="61">
        <v>0</v>
      </c>
      <c r="J8" s="57">
        <v>0</v>
      </c>
      <c r="K8" s="58">
        <v>0</v>
      </c>
      <c r="L8" s="59">
        <v>0</v>
      </c>
      <c r="M8" s="60">
        <v>0</v>
      </c>
      <c r="N8" s="58">
        <v>0</v>
      </c>
      <c r="O8" s="61">
        <v>0</v>
      </c>
      <c r="P8" s="57">
        <v>0</v>
      </c>
      <c r="Q8" s="58">
        <v>0</v>
      </c>
      <c r="R8" s="59">
        <v>0</v>
      </c>
      <c r="S8" s="34">
        <f t="shared" ref="S8:S12" si="0">(D8+G8+J8+M8+P8)/5</f>
        <v>0</v>
      </c>
      <c r="T8" s="11">
        <v>0</v>
      </c>
      <c r="U8" s="63">
        <f t="shared" ref="U8:U13" si="1">(E8+H8+K8+N8+Q8)/5</f>
        <v>0</v>
      </c>
      <c r="V8" s="11">
        <v>0</v>
      </c>
      <c r="W8" s="63">
        <f t="shared" ref="W8:W13" si="2">(F8+I8+L8+O8+R8)/5</f>
        <v>0</v>
      </c>
      <c r="X8" s="3">
        <v>0</v>
      </c>
    </row>
    <row r="9" spans="1:24" ht="15.75" x14ac:dyDescent="0.25">
      <c r="A9" s="14">
        <v>2</v>
      </c>
      <c r="B9" s="50" t="s">
        <v>17</v>
      </c>
      <c r="C9" s="33">
        <f>SUM('младшая группа'!D10)</f>
        <v>20</v>
      </c>
      <c r="D9" s="57">
        <f>SUM('младшая группа'!E10)</f>
        <v>7</v>
      </c>
      <c r="E9" s="58">
        <f>SUM('младшая группа'!F10)</f>
        <v>10</v>
      </c>
      <c r="F9" s="59">
        <f>SUM('младшая группа'!G10)</f>
        <v>3</v>
      </c>
      <c r="G9" s="60">
        <f>SUM('младшая группа'!H10+'младшая группа'!K10)/2</f>
        <v>5</v>
      </c>
      <c r="H9" s="58">
        <f>SUM('младшая группа'!I10+'младшая группа'!L10)/2</f>
        <v>9</v>
      </c>
      <c r="I9" s="61">
        <f>SUM('младшая группа'!J10+'младшая группа'!M10)/2</f>
        <v>6</v>
      </c>
      <c r="J9" s="57">
        <f>SUM('младшая группа'!N10)</f>
        <v>5</v>
      </c>
      <c r="K9" s="58">
        <f>SUM('младшая группа'!O10)</f>
        <v>10</v>
      </c>
      <c r="L9" s="59">
        <v>5</v>
      </c>
      <c r="M9" s="60">
        <f>SUM('младшая группа'!Q10+'младшая группа'!T10+'младшая группа'!W10+'младшая группа'!Z10+'младшая группа'!AC10)/5</f>
        <v>4.4000000000000004</v>
      </c>
      <c r="N9" s="58">
        <f>SUM('младшая группа'!R10+'младшая группа'!U10+'младшая группа'!X10+'младшая группа'!AA10+'младшая группа'!AD10)/5</f>
        <v>10</v>
      </c>
      <c r="O9" s="61">
        <f>SUM('младшая группа'!S10+'младшая группа'!V10+'младшая группа'!Y10+'младшая группа'!AB10+'младшая группа'!AE10)/5</f>
        <v>5.6</v>
      </c>
      <c r="P9" s="57">
        <f>SUM('младшая группа'!AF10)</f>
        <v>8</v>
      </c>
      <c r="Q9" s="58">
        <f>SUM('младшая группа'!AG10)</f>
        <v>8</v>
      </c>
      <c r="R9" s="59">
        <f>SUM('младшая группа'!AH10)</f>
        <v>4</v>
      </c>
      <c r="S9" s="62">
        <f>(D9+G9+J9+M9+P9)/5</f>
        <v>5.88</v>
      </c>
      <c r="T9" s="11">
        <v>30</v>
      </c>
      <c r="U9" s="63">
        <f t="shared" si="1"/>
        <v>9.4</v>
      </c>
      <c r="V9" s="11">
        <v>45</v>
      </c>
      <c r="W9" s="63">
        <f t="shared" si="2"/>
        <v>4.7200000000000006</v>
      </c>
      <c r="X9" s="3">
        <v>25</v>
      </c>
    </row>
    <row r="10" spans="1:24" ht="15.75" x14ac:dyDescent="0.25">
      <c r="A10" s="14">
        <v>3</v>
      </c>
      <c r="B10" s="50" t="s">
        <v>18</v>
      </c>
      <c r="C10" s="33">
        <f>SUM('средняя группа'!D11)</f>
        <v>50</v>
      </c>
      <c r="D10" s="57">
        <f>SUM('средняя группа'!E11)</f>
        <v>38</v>
      </c>
      <c r="E10" s="58">
        <f>SUM('средняя группа'!F11)</f>
        <v>12</v>
      </c>
      <c r="F10" s="59">
        <f>SUM('средняя группа'!G11)</f>
        <v>0</v>
      </c>
      <c r="G10" s="60">
        <f>SUM('средняя группа'!H11+'средняя группа'!K11+'средняя группа'!N11)/3</f>
        <v>26</v>
      </c>
      <c r="H10" s="58">
        <f>SUM('средняя группа'!I11+'средняя группа'!L11+'средняя группа'!O11)/3</f>
        <v>19</v>
      </c>
      <c r="I10" s="61">
        <f>SUM('средняя группа'!J11+'средняя группа'!M11+'средняя группа'!P11)/3</f>
        <v>5</v>
      </c>
      <c r="J10" s="57">
        <f>SUM('средняя группа'!Q11)</f>
        <v>29</v>
      </c>
      <c r="K10" s="58">
        <f>SUM('средняя группа'!R11)</f>
        <v>20</v>
      </c>
      <c r="L10" s="59">
        <f>SUM('средняя группа'!S11)</f>
        <v>1</v>
      </c>
      <c r="M10" s="60">
        <f>SUM('средняя группа'!T11+'средняя группа'!W11+'средняя группа'!Z11+'средняя группа'!AC11+'средняя группа'!AF11)/5</f>
        <v>27.4</v>
      </c>
      <c r="N10" s="58">
        <v>21</v>
      </c>
      <c r="O10" s="61">
        <f>SUM('средняя группа'!V11+'средняя группа'!Y11+'средняя группа'!AB11+'средняя группа'!AE11+'средняя группа'!AH11)/5</f>
        <v>2.2000000000000002</v>
      </c>
      <c r="P10" s="57">
        <f>SUM('средняя группа'!AI11)</f>
        <v>31</v>
      </c>
      <c r="Q10" s="58">
        <f>SUM('средняя группа'!AJ11)</f>
        <v>18</v>
      </c>
      <c r="R10" s="59">
        <f>SUM('средняя группа'!AK11)</f>
        <v>1</v>
      </c>
      <c r="S10" s="62">
        <f t="shared" si="0"/>
        <v>30.28</v>
      </c>
      <c r="T10" s="11">
        <v>60</v>
      </c>
      <c r="U10" s="63">
        <f t="shared" si="1"/>
        <v>18</v>
      </c>
      <c r="V10" s="11">
        <f t="shared" ref="V10" si="3">U10*100/C10</f>
        <v>36</v>
      </c>
      <c r="W10" s="63">
        <f t="shared" si="2"/>
        <v>1.8399999999999999</v>
      </c>
      <c r="X10" s="3">
        <v>4</v>
      </c>
    </row>
    <row r="11" spans="1:24" ht="15.75" x14ac:dyDescent="0.25">
      <c r="A11" s="14">
        <v>4</v>
      </c>
      <c r="B11" s="50" t="s">
        <v>19</v>
      </c>
      <c r="C11" s="33">
        <f>SUM('старшая группа'!D11)</f>
        <v>50</v>
      </c>
      <c r="D11" s="57">
        <f>SUM('старшая группа'!E11)</f>
        <v>36</v>
      </c>
      <c r="E11" s="58">
        <f>SUM('старшая группа'!F11)</f>
        <v>13</v>
      </c>
      <c r="F11" s="59">
        <f>SUM('старшая группа'!G11)</f>
        <v>1</v>
      </c>
      <c r="G11" s="60">
        <f>SUM('старшая группа'!H11+'старшая группа'!K11+'старшая группа'!N11)/3</f>
        <v>28</v>
      </c>
      <c r="H11" s="58">
        <f>SUM('старшая группа'!I11+'старшая группа'!L11+'старшая группа'!O11)/3</f>
        <v>18</v>
      </c>
      <c r="I11" s="61">
        <f>SUM('старшая группа'!J11+'старшая группа'!M11+'старшая группа'!P11)/3</f>
        <v>4</v>
      </c>
      <c r="J11" s="57">
        <f>SUM('старшая группа'!Q11)</f>
        <v>33</v>
      </c>
      <c r="K11" s="58">
        <f>SUM('старшая группа'!R11)</f>
        <v>14</v>
      </c>
      <c r="L11" s="59">
        <v>3</v>
      </c>
      <c r="M11" s="60">
        <f>SUM('старшая группа'!T11+'старшая группа'!W11+'старшая группа'!Z11+'старшая группа'!AC11+'старшая группа'!AF11)/5</f>
        <v>32</v>
      </c>
      <c r="N11" s="58">
        <f>SUM('старшая группа'!U11+'старшая группа'!X11+'старшая группа'!AA11+'старшая группа'!AD11+'старшая группа'!AG11)/5</f>
        <v>14.2</v>
      </c>
      <c r="O11" s="61">
        <f>SUM('старшая группа'!V11+'старшая группа'!Y11+'старшая группа'!AB11+'старшая группа'!AE11+'старшая группа'!AH11)/5</f>
        <v>3.8</v>
      </c>
      <c r="P11" s="57">
        <f>SUM('старшая группа'!AI11)</f>
        <v>29</v>
      </c>
      <c r="Q11" s="58">
        <f>SUM('старшая группа'!AJ11)</f>
        <v>16</v>
      </c>
      <c r="R11" s="59">
        <f>SUM('старшая группа'!AK11)</f>
        <v>5</v>
      </c>
      <c r="S11" s="62">
        <f t="shared" si="0"/>
        <v>31.6</v>
      </c>
      <c r="T11" s="11">
        <v>64</v>
      </c>
      <c r="U11" s="63">
        <f t="shared" si="1"/>
        <v>15.040000000000001</v>
      </c>
      <c r="V11" s="11">
        <v>30</v>
      </c>
      <c r="W11" s="63">
        <f t="shared" si="2"/>
        <v>3.3600000000000003</v>
      </c>
      <c r="X11" s="3">
        <v>6</v>
      </c>
    </row>
    <row r="12" spans="1:24" ht="18" customHeight="1" x14ac:dyDescent="0.25">
      <c r="A12" s="14">
        <v>5</v>
      </c>
      <c r="B12" s="50" t="s">
        <v>31</v>
      </c>
      <c r="C12" s="33">
        <f>SUM('предшкольная группа'!D10)</f>
        <v>25</v>
      </c>
      <c r="D12" s="57">
        <f>SUM('предшкольная группа'!E10)</f>
        <v>20</v>
      </c>
      <c r="E12" s="58">
        <f>SUM('предшкольная группа'!F10)</f>
        <v>4</v>
      </c>
      <c r="F12" s="59">
        <f>SUM('предшкольная группа'!G10)</f>
        <v>1</v>
      </c>
      <c r="G12" s="60">
        <f>SUM('предшкольная группа'!H10+'предшкольная группа'!K10+'предшкольная группа'!N10+'предшкольная группа'!Q10)/4</f>
        <v>19</v>
      </c>
      <c r="H12" s="58">
        <f>SUM('предшкольная группа'!I10+'предшкольная группа'!L10+'предшкольная группа'!O10+'предшкольная группа'!R10)/4</f>
        <v>5</v>
      </c>
      <c r="I12" s="61">
        <f>SUM('предшкольная группа'!J10+'предшкольная группа'!M10+'предшкольная группа'!P10+'предшкольная группа'!S10)/4</f>
        <v>1</v>
      </c>
      <c r="J12" s="57">
        <f>SUM('предшкольная группа'!T10)</f>
        <v>21</v>
      </c>
      <c r="K12" s="58">
        <f>SUM('предшкольная группа'!U10)</f>
        <v>3</v>
      </c>
      <c r="L12" s="59">
        <f>SUM('предшкольная группа'!V10)</f>
        <v>1</v>
      </c>
      <c r="M12" s="60">
        <f>SUM('предшкольная группа'!W10+'предшкольная группа'!Z10+'предшкольная группа'!AC10+'предшкольная группа'!AF10+'предшкольная группа'!AI10)/5</f>
        <v>20.8</v>
      </c>
      <c r="N12" s="58">
        <f>SUM('предшкольная группа'!X10+'предшкольная группа'!AA10+'предшкольная группа'!AD10+'предшкольная группа'!AG10+'предшкольная группа'!AJ10)/5</f>
        <v>3.2</v>
      </c>
      <c r="O12" s="61">
        <f>SUM('предшкольная группа'!Y10+'предшкольная группа'!AB10+'предшкольная группа'!AE10+'предшкольная группа'!AH10+'предшкольная группа'!AK10)/5</f>
        <v>1</v>
      </c>
      <c r="P12" s="57">
        <f>SUM('предшкольная группа'!AL10)</f>
        <v>20</v>
      </c>
      <c r="Q12" s="58">
        <f>SUM('предшкольная группа'!AM10)</f>
        <v>4</v>
      </c>
      <c r="R12" s="59">
        <f>SUM('предшкольная группа'!AN10)</f>
        <v>1</v>
      </c>
      <c r="S12" s="62">
        <f t="shared" si="0"/>
        <v>20.16</v>
      </c>
      <c r="T12" s="11">
        <v>80</v>
      </c>
      <c r="U12" s="63">
        <f t="shared" si="1"/>
        <v>3.84</v>
      </c>
      <c r="V12" s="11">
        <v>16</v>
      </c>
      <c r="W12" s="63">
        <f t="shared" si="2"/>
        <v>1</v>
      </c>
      <c r="X12" s="3">
        <f t="shared" ref="X12" si="4">W12*100/C12</f>
        <v>4</v>
      </c>
    </row>
    <row r="13" spans="1:24" ht="15.75" x14ac:dyDescent="0.25">
      <c r="A13" s="1"/>
      <c r="B13" s="51" t="s">
        <v>13</v>
      </c>
      <c r="C13" s="46">
        <f t="shared" ref="C13" si="5">SUM(C7:C12)</f>
        <v>145</v>
      </c>
      <c r="D13" s="64">
        <f t="shared" ref="D13:R13" si="6">SUM(D8:D12)</f>
        <v>101</v>
      </c>
      <c r="E13" s="9">
        <f t="shared" si="6"/>
        <v>39</v>
      </c>
      <c r="F13" s="45">
        <f t="shared" si="6"/>
        <v>5</v>
      </c>
      <c r="G13" s="65">
        <f t="shared" si="6"/>
        <v>78</v>
      </c>
      <c r="H13" s="9">
        <f t="shared" si="6"/>
        <v>51</v>
      </c>
      <c r="I13" s="66">
        <f t="shared" si="6"/>
        <v>16</v>
      </c>
      <c r="J13" s="64">
        <f>SUM(J8:J12)</f>
        <v>88</v>
      </c>
      <c r="K13" s="9">
        <f t="shared" si="6"/>
        <v>47</v>
      </c>
      <c r="L13" s="45">
        <f t="shared" si="6"/>
        <v>10</v>
      </c>
      <c r="M13" s="65">
        <f t="shared" si="6"/>
        <v>84.6</v>
      </c>
      <c r="N13" s="9">
        <f t="shared" si="6"/>
        <v>48.400000000000006</v>
      </c>
      <c r="O13" s="66">
        <f t="shared" si="6"/>
        <v>12.6</v>
      </c>
      <c r="P13" s="64">
        <f t="shared" si="6"/>
        <v>88</v>
      </c>
      <c r="Q13" s="9">
        <f t="shared" si="6"/>
        <v>46</v>
      </c>
      <c r="R13" s="45">
        <f t="shared" si="6"/>
        <v>11</v>
      </c>
      <c r="S13" s="62">
        <f>(D13+G13+J13+M13+P13)/5</f>
        <v>87.92</v>
      </c>
      <c r="U13" s="63">
        <f t="shared" si="1"/>
        <v>46.28</v>
      </c>
      <c r="W13" s="63">
        <f t="shared" si="2"/>
        <v>10.92</v>
      </c>
    </row>
    <row r="14" spans="1:24" ht="15.75" x14ac:dyDescent="0.25">
      <c r="A14" s="1"/>
      <c r="B14" s="51" t="s">
        <v>14</v>
      </c>
      <c r="C14" s="47">
        <f>C13*100/C13</f>
        <v>100</v>
      </c>
      <c r="D14" s="44">
        <f>D13*100/C13</f>
        <v>69.65517241379311</v>
      </c>
      <c r="E14" s="9">
        <f>E13*100/C13</f>
        <v>26.896551724137932</v>
      </c>
      <c r="F14" s="45">
        <f>F13*100/C13</f>
        <v>3.4482758620689653</v>
      </c>
      <c r="G14" s="37">
        <f>G13*100/C13</f>
        <v>53.793103448275865</v>
      </c>
      <c r="H14" s="6">
        <f>H13*100/C13</f>
        <v>35.172413793103445</v>
      </c>
      <c r="I14" s="52">
        <v>11</v>
      </c>
      <c r="J14" s="42">
        <f>J13*100/C13</f>
        <v>60.689655172413794</v>
      </c>
      <c r="K14" s="6">
        <f>K13*100/C13</f>
        <v>32.413793103448278</v>
      </c>
      <c r="L14" s="43">
        <v>7</v>
      </c>
      <c r="M14" s="37">
        <f>M13*100/C13</f>
        <v>58.344827586206897</v>
      </c>
      <c r="N14" s="6">
        <f>N13*100/C13</f>
        <v>33.379310344827594</v>
      </c>
      <c r="O14" s="52">
        <v>9</v>
      </c>
      <c r="P14" s="42">
        <f>P13*100/C13</f>
        <v>60.689655172413794</v>
      </c>
      <c r="Q14" s="6">
        <f>Q13*100/C13</f>
        <v>31.724137931034484</v>
      </c>
      <c r="R14" s="43">
        <v>8</v>
      </c>
      <c r="S14" s="34"/>
      <c r="T14" s="11">
        <v>60</v>
      </c>
      <c r="U14" s="11"/>
      <c r="V14" s="11">
        <v>32</v>
      </c>
      <c r="W14" s="11"/>
      <c r="X14" s="3">
        <v>8</v>
      </c>
    </row>
    <row r="15" spans="1:24" ht="15.75" x14ac:dyDescent="0.25">
      <c r="B15" s="50"/>
      <c r="C15" s="48"/>
      <c r="D15" s="40"/>
      <c r="E15" s="3"/>
      <c r="F15" s="41"/>
      <c r="G15" s="36"/>
      <c r="H15" s="3"/>
      <c r="I15" s="35"/>
      <c r="J15" s="40"/>
      <c r="K15" s="3"/>
      <c r="L15" s="41"/>
      <c r="M15" s="36"/>
      <c r="N15" s="3"/>
      <c r="O15" s="35"/>
      <c r="P15" s="40"/>
      <c r="Q15" s="3"/>
      <c r="R15" s="41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4"/>
      <c r="C19" s="4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11811023622047245" right="0.11811023622047245" top="0.74803149606299213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2024-02-21T10:38:03Z</cp:lastPrinted>
  <dcterms:created xsi:type="dcterms:W3CDTF">2022-12-22T06:57:03Z</dcterms:created>
  <dcterms:modified xsi:type="dcterms:W3CDTF">2026-07-03T15:15:35Z</dcterms:modified>
</cp:coreProperties>
</file>